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4"/>
  <workbookPr/>
  <mc:AlternateContent xmlns:mc="http://schemas.openxmlformats.org/markup-compatibility/2006">
    <mc:Choice Requires="x15">
      <x15ac:absPath xmlns:x15ac="http://schemas.microsoft.com/office/spreadsheetml/2010/11/ac" url="/Users/nico_parent/Documents/"/>
    </mc:Choice>
  </mc:AlternateContent>
  <xr:revisionPtr revIDLastSave="0" documentId="13_ncr:1_{418A2DB8-9A91-1E4A-8B31-8E7B5E30AC20}" xr6:coauthVersionLast="47" xr6:coauthVersionMax="47" xr10:uidLastSave="{00000000-0000-0000-0000-000000000000}"/>
  <bookViews>
    <workbookView xWindow="-38400" yWindow="620" windowWidth="38400" windowHeight="19840" tabRatio="988" xr2:uid="{00000000-000D-0000-FFFF-FFFF00000000}"/>
  </bookViews>
  <sheets>
    <sheet name="RECHERCHEX" sheetId="19" r:id="rId1"/>
    <sheet name="INDEX-EQUIVX" sheetId="20" r:id="rId2"/>
    <sheet name="INDEX-EQUIV (Excel &lt; 2021)" sheetId="2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21" l="1"/>
  <c r="F2" i="19" a="1"/>
  <c r="F2" i="19" s="1"/>
  <c r="N28" i="21"/>
  <c r="N27" i="21"/>
  <c r="N26" i="21"/>
  <c r="N25" i="21"/>
  <c r="N24" i="21"/>
  <c r="N23" i="21"/>
  <c r="N22" i="21"/>
  <c r="N21" i="21"/>
  <c r="N20" i="21"/>
  <c r="N19" i="21"/>
  <c r="N18" i="21"/>
  <c r="N17" i="21"/>
  <c r="N16" i="21"/>
  <c r="N15" i="21"/>
  <c r="N14" i="21"/>
  <c r="N13" i="21"/>
  <c r="N12" i="21"/>
  <c r="N11" i="21"/>
  <c r="N10" i="21"/>
  <c r="N9" i="21"/>
  <c r="N8" i="21"/>
  <c r="N7" i="21"/>
  <c r="N6" i="21"/>
  <c r="N28" i="20"/>
  <c r="N27" i="20"/>
  <c r="N26" i="20"/>
  <c r="N25" i="20"/>
  <c r="N24" i="20"/>
  <c r="N23" i="20"/>
  <c r="N22" i="20"/>
  <c r="N21" i="20"/>
  <c r="N20" i="20"/>
  <c r="N19" i="20"/>
  <c r="N18" i="20"/>
  <c r="N17" i="20"/>
  <c r="N16" i="20"/>
  <c r="N15" i="20"/>
  <c r="N14" i="20"/>
  <c r="N13" i="20"/>
  <c r="N12" i="20"/>
  <c r="N11" i="20"/>
  <c r="N10" i="20"/>
  <c r="N9" i="20"/>
  <c r="N8" i="20"/>
  <c r="N7" i="20"/>
  <c r="N6" i="20"/>
  <c r="F2" i="20" a="1"/>
  <c r="F2" i="20" s="1"/>
  <c r="N11" i="19"/>
  <c r="N13" i="19"/>
  <c r="N22" i="19"/>
  <c r="N21" i="19"/>
  <c r="N27" i="19"/>
  <c r="N28" i="19"/>
  <c r="N15" i="19"/>
  <c r="N18" i="19"/>
  <c r="N12" i="19"/>
  <c r="N6" i="19"/>
  <c r="N7" i="19"/>
  <c r="N17" i="19"/>
  <c r="N14" i="19"/>
  <c r="N24" i="19"/>
  <c r="N25" i="19"/>
  <c r="N8" i="19"/>
  <c r="N20" i="19"/>
  <c r="N16" i="19"/>
  <c r="N19" i="19"/>
  <c r="N26" i="19"/>
  <c r="N9" i="19"/>
  <c r="N23" i="19" l="1"/>
  <c r="N10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<sst xmlns="http://schemas.openxmlformats.org/spreadsheetml/2006/main" count="132" uniqueCount="41">
  <si>
    <t>Date du jour</t>
  </si>
  <si>
    <t>Client</t>
  </si>
  <si>
    <t>Amazon</t>
  </si>
  <si>
    <t>Google</t>
  </si>
  <si>
    <t>Microsoft</t>
  </si>
  <si>
    <t>Apple</t>
  </si>
  <si>
    <t>Meta</t>
  </si>
  <si>
    <t>Imerys</t>
  </si>
  <si>
    <t>Sanofi</t>
  </si>
  <si>
    <t>Société Générale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</si>
  <si>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</si>
  <si>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</si>
  <si>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</si>
  <si>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</si>
  <si>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</si>
  <si>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</si>
  <si>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</si>
  <si>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</si>
  <si>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</si>
  <si>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</si>
  <si>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</si>
  <si>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</si>
  <si>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Mois</t>
  </si>
  <si>
    <t>Total</t>
  </si>
  <si>
    <t>Binance</t>
  </si>
  <si>
    <t>Orange</t>
  </si>
  <si>
    <t>McDonald's</t>
  </si>
  <si>
    <t>Correction</t>
  </si>
  <si>
    <t>Total mensuel du client</t>
  </si>
  <si>
    <t>Netflix</t>
  </si>
  <si>
    <t>Twitter</t>
  </si>
  <si>
    <t>Carrefour</t>
  </si>
  <si>
    <t>Danone</t>
  </si>
  <si>
    <t>EDF</t>
  </si>
  <si>
    <t>LVMH</t>
  </si>
  <si>
    <t>Hermès</t>
  </si>
  <si>
    <t>Renault</t>
  </si>
  <si>
    <t>Pernod Ricard</t>
  </si>
  <si>
    <t>Veolia</t>
  </si>
  <si>
    <t>Vinci</t>
  </si>
  <si>
    <t>Saint-Gobain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</si>
</sst>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518B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left" vertical="center" wrapText="1"/>
    </xf>
    <xf numFmtId="164" fontId="0" fillId="0" borderId="4" xfId="0" applyNumberFormat="1" applyBorder="1" applyAlignment="1">
      <alignment horizontal="left" vertical="center" wrapText="1"/>
    </xf>
    <xf numFmtId="164" fontId="0" fillId="0" borderId="7" xfId="0" applyNumberFormat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57"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\ &quot;€&quot;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left" vertical="center" textRotation="0" wrapText="1" indent="0" justifyLastLine="0" shrinkToFit="0" readingOrder="0"/>
    </dxf>
    <dxf>
      <border>
        <bottom style="thin">
          <color rgb="FF000000"/>
        </bottom>
      </border>
    </dxf>
    <dxf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0051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9507A6-D5CB-2346-B93F-1AD4F93930CF}" name="Clients1" displayName="Clients1" ref="A5:N28" totalsRowShown="0" headerRowDxfId="56" dataDxfId="54" headerRowBorderDxfId="55" tableBorderDxfId="53" totalsRowBorderDxfId="52">
  <autoFilter ref="A5:N28" xr:uid="{1A68054E-D866-334D-A928-F8AAC8F13865}"/>
  <sortState xmlns:xlrd2="http://schemas.microsoft.com/office/spreadsheetml/2017/richdata2" ref="A6:N28">
    <sortCondition ref="A5:A28"/>
  </sortState>
  <tableColumns count="14">
    <tableColumn id="1" xr3:uid="{B907419A-06B0-EC44-A687-DD3935C0A67A}" name="Client" dataDxfId="51"/>
    <tableColumn id="2" xr3:uid="{F0B12BA6-1659-AF49-A07C-DFF1C92D22B3}" name="Janvier" dataDxfId="50"/>
    <tableColumn id="3" xr3:uid="{F4AB7C73-3F9D-ED48-9504-2C22B5483438}" name="Février" dataDxfId="49"/>
    <tableColumn id="4" xr3:uid="{06ADF9CC-0F4B-0E4B-9ADB-13AEA347861A}" name="Mars" dataDxfId="48"/>
    <tableColumn id="5" xr3:uid="{877576FC-DF6F-F347-B867-58097A90AD08}" name="Avril" dataDxfId="47"/>
    <tableColumn id="6" xr3:uid="{567978DE-06E1-954C-86A6-084784DB381B}" name="Mai" dataDxfId="46"/>
    <tableColumn id="7" xr3:uid="{14955EBD-71F3-3A40-AA9B-37CE8080956B}" name="Juin" dataDxfId="45"/>
    <tableColumn id="8" xr3:uid="{5B86E7F9-56D0-2847-A5B7-FC2A66619AD8}" name="Juillet" dataDxfId="44"/>
    <tableColumn id="9" xr3:uid="{0B68EAA7-2739-F444-AF8E-77B1541F47CA}" name="Août" dataDxfId="43"/>
    <tableColumn id="10" xr3:uid="{E376A73A-E460-4146-AF54-D2931553B0E5}" name="Septembre" dataDxfId="42"/>
    <tableColumn id="11" xr3:uid="{69FC25FE-E013-8C4D-B382-B9F1BF579A01}" name="Octobre" dataDxfId="41"/>
    <tableColumn id="12" xr3:uid="{E28F6969-0CBF-3849-A18F-1F7741955375}" name="Novembre" dataDxfId="40"/>
    <tableColumn id="13" xr3:uid="{EF4DAB0D-FB7C-4643-9AB6-021A2ED81D7B}" name="Décembre" dataDxfId="39"/>
    <tableColumn id="14" xr3:uid="{9AA680D3-7DEC-A24B-BCD3-8F04EDA4DEDB}" name="Total" dataDxfId="38">
      <calculatedColumnFormula>SUM(Clients1[[#This Row],[Janvier]:[Décembre]])</calculatedColumnFormula>
    </tableColumn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D7753FC-97FE-414A-945B-B45407D460F5}" name="Clients2" displayName="Clients2" ref="A5:N28" totalsRowShown="0" headerRowDxfId="37" dataDxfId="36" headerRowBorderDxfId="34" tableBorderDxfId="35" totalsRowBorderDxfId="33">
  <autoFilter ref="A5:N28" xr:uid="{1A68054E-D866-334D-A928-F8AAC8F13865}"/>
  <sortState xmlns:xlrd2="http://schemas.microsoft.com/office/spreadsheetml/2017/richdata2" ref="A6:N28">
    <sortCondition ref="A5:A28"/>
  </sortState>
  <tableColumns count="14">
    <tableColumn id="1" xr3:uid="{F8DD43B1-C2E7-8C48-B39E-7E6EB94856C8}" name="Client" dataDxfId="32"/>
    <tableColumn id="2" xr3:uid="{D1370F74-9F73-4240-8A20-CE6FA70F5E2C}" name="Janvier" dataDxfId="31"/>
    <tableColumn id="3" xr3:uid="{09AE091A-B955-A64C-8E72-01169AD9B8AB}" name="Février" dataDxfId="30"/>
    <tableColumn id="4" xr3:uid="{56EB33C3-455C-8745-BCBA-ECBC471B8DE5}" name="Mars" dataDxfId="29"/>
    <tableColumn id="5" xr3:uid="{87AF9A12-8DDC-074E-9CF9-E70B5CE1645E}" name="Avril" dataDxfId="28"/>
    <tableColumn id="6" xr3:uid="{5B862EBD-E728-DA40-8C77-D3C131684634}" name="Mai" dataDxfId="27"/>
    <tableColumn id="7" xr3:uid="{270713EF-A70E-7143-87CF-F3902D76127E}" name="Juin" dataDxfId="26"/>
    <tableColumn id="8" xr3:uid="{D56F4223-45DB-CB42-B4C1-5DBE5A1D3EE2}" name="Juillet" dataDxfId="25"/>
    <tableColumn id="9" xr3:uid="{7E971D85-4F6B-CF4C-AE0D-3FE8269939F7}" name="Août" dataDxfId="24"/>
    <tableColumn id="10" xr3:uid="{2C74FB1A-8540-4849-B006-3ACAC433E8CA}" name="Septembre" dataDxfId="23"/>
    <tableColumn id="11" xr3:uid="{66CDC193-6E7F-E949-A0E9-825E02D4648E}" name="Octobre" dataDxfId="22"/>
    <tableColumn id="12" xr3:uid="{DFB93E85-EBA8-3847-B7EA-770189B0972C}" name="Novembre" dataDxfId="21"/>
    <tableColumn id="13" xr3:uid="{3A229A21-34EA-2C45-8A49-A1ED6DE4E809}" name="Décembre" dataDxfId="20"/>
    <tableColumn id="14" xr3:uid="{F03ECF74-8239-0943-9D96-93E36FCE82AC}" name="Total" dataDxfId="19">
      <calculatedColumnFormula>SUM(Clients2[[#This Row],[Janvier]:[Décembre]])</calculatedColumnFormula>
    </tableColumn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1A47C21-CEC1-D946-8AE0-EA492B9373C1}" name="Clients3" displayName="Clients3" ref="A5:N28" totalsRowShown="0" headerRowDxfId="18" dataDxfId="17" headerRowBorderDxfId="15" tableBorderDxfId="16" totalsRowBorderDxfId="14">
  <autoFilter ref="A5:N28" xr:uid="{1A68054E-D866-334D-A928-F8AAC8F13865}"/>
  <sortState xmlns:xlrd2="http://schemas.microsoft.com/office/spreadsheetml/2017/richdata2" ref="A6:N28">
    <sortCondition ref="A5:A28"/>
  </sortState>
  <tableColumns count="14">
    <tableColumn id="1" xr3:uid="{83B0CD15-5E1E-EC41-96F3-641ECF2FC772}" name="Client" dataDxfId="13"/>
    <tableColumn id="2" xr3:uid="{D8996A86-87EA-C045-B22A-00503E41663C}" name="Janvier" dataDxfId="12"/>
    <tableColumn id="3" xr3:uid="{C1CD8DA9-2D2C-D44F-A40E-50FF08A2BF3C}" name="Février" dataDxfId="11"/>
    <tableColumn id="4" xr3:uid="{93ACE660-9B7A-E14B-BFEA-402D9CF1D462}" name="Mars" dataDxfId="10"/>
    <tableColumn id="5" xr3:uid="{EED6F699-7C85-7046-AF34-2229150C4FB9}" name="Avril" dataDxfId="9"/>
    <tableColumn id="6" xr3:uid="{FC3A9B31-C3D2-0947-B7F2-A24E38E4C386}" name="Mai" dataDxfId="8"/>
    <tableColumn id="7" xr3:uid="{EC7B3835-B6A2-4648-ADE3-84387F47AE86}" name="Juin" dataDxfId="7"/>
    <tableColumn id="8" xr3:uid="{B899B214-7380-2C4C-816E-83BB4D6E2F8D}" name="Juillet" dataDxfId="6"/>
    <tableColumn id="9" xr3:uid="{D9CF6447-6A48-9F44-AA48-44CA6E361180}" name="Août" dataDxfId="5"/>
    <tableColumn id="10" xr3:uid="{9B60A0DD-6096-D145-BFB0-F0B459AAE1EB}" name="Septembre" dataDxfId="4"/>
    <tableColumn id="11" xr3:uid="{140C20A4-14AE-424E-982E-561B5833702A}" name="Octobre" dataDxfId="3"/>
    <tableColumn id="12" xr3:uid="{6B342E9A-089F-7F4B-BEDF-CEEF16D817DD}" name="Novembre" dataDxfId="2"/>
    <tableColumn id="13" xr3:uid="{0F74A8FB-0BDA-FE4A-AD9C-F6165B046A21}" name="Décembre" dataDxfId="1"/>
    <tableColumn id="14" xr3:uid="{1E1E719D-9E21-824E-850D-A43CF01FA07C}" name="Total" dataDxfId="0">
      <calculatedColumnFormula>SUM(Clients3[[#This Row],[Janvier]:[Décembre]])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A4B65-86F0-E543-BE15-F4440A6AB6FC}">
  <dimension ref="A1:S28"/>
  <sheetViews>
    <sheetView showGridLines="0" tabSelected="1" zoomScale="130" zoomScaleNormal="130" workbookViewId="0">
      <pane ySplit="5" topLeftCell="A6" activePane="bottomLeft" state="frozen"/>
      <selection pane="bottomLeft" activeCell="C2" sqref="C2:E2"/>
    </sheetView>
  </sheetViews>
  <sheetFormatPr baseColWidth="10" defaultRowHeight="15" x14ac:dyDescent="0.2"/>
  <cols>
    <col min="1" max="1" width="20.83203125" style="1" customWidth="1"/>
    <col min="2" max="14" width="14.83203125" style="1" customWidth="1"/>
    <col min="15" max="17" width="10.83203125" style="1" customWidth="1"/>
    <col min="18" max="18" width="10.83203125" style="1"/>
    <col min="19" max="19" width="15.83203125" style="1" customWidth="1"/>
    <col min="20" max="16384" width="10.83203125" style="1"/>
  </cols>
  <sheetData>
    <row r="1" spans="1:19" ht="30" customHeight="1" x14ac:dyDescent="0.2">
      <c r="A1" s="9" t="s">
        <v>1</v>
      </c>
      <c r="B1" s="9" t="s">
        <v>22</v>
      </c>
      <c r="C1" s="15" t="s">
        <v>28</v>
      </c>
      <c r="D1" s="15"/>
      <c r="E1" s="15"/>
      <c r="F1" s="16" t="s">
        <v>27</v>
      </c>
      <c r="G1" s="16"/>
    </row>
    <row r="2" spans="1:19" ht="30" customHeight="1" x14ac:dyDescent="0.2">
      <c r="A2" s="13" t="s">
        <v>5</v>
      </c>
      <c r="B2" s="13" t="s">
        <v>12</v>
      </c>
      <c r="C2" s="14"/>
      <c r="D2" s="14"/>
      <c r="E2" s="14"/>
      <c r="F2" s="17" cm="1">
        <f t="array" ref="F2">_xlfn.XLOOKUP(A2, Clients1[Client], _xlfn.XLOOKUP(B2, Clients1[#Headers], Clients1[]))</f>
        <v>71658</v>
      </c>
      <c r="G2" s="17"/>
    </row>
    <row r="5" spans="1:19" ht="16" x14ac:dyDescent="0.2">
      <c r="A5" s="3" t="s">
        <v>1</v>
      </c>
      <c r="B5" s="4" t="s">
        <v>10</v>
      </c>
      <c r="C5" s="4" t="s">
        <v>11</v>
      </c>
      <c r="D5" s="4" t="s">
        <v>12</v>
      </c>
      <c r="E5" s="5" t="s">
        <v>13</v>
      </c>
      <c r="F5" s="4" t="s">
        <v>14</v>
      </c>
      <c r="G5" s="4" t="s">
        <v>15</v>
      </c>
      <c r="H5" s="4" t="s">
        <v>16</v>
      </c>
      <c r="I5" s="4" t="s">
        <v>17</v>
      </c>
      <c r="J5" s="4" t="s">
        <v>18</v>
      </c>
      <c r="K5" s="4" t="s">
        <v>19</v>
      </c>
      <c r="L5" s="4" t="s">
        <v>20</v>
      </c>
      <c r="M5" s="4" t="s">
        <v>21</v>
      </c>
      <c r="N5" s="4" t="s">
        <v>23</v>
      </c>
      <c r="S5" s="2" t="s">
        <v>0</v>
      </c>
    </row>
    <row r="6" spans="1:19" ht="16" x14ac:dyDescent="0.2">
      <c r="A6" s="6" t="s">
        <v>2</v>
      </c>
      <c r="B6" s="10">
        <v>47573</v>
      </c>
      <c r="C6" s="10">
        <v>15719</v>
      </c>
      <c r="D6" s="10">
        <v>42789</v>
      </c>
      <c r="E6" s="10">
        <v>95429</v>
      </c>
      <c r="F6" s="10">
        <v>28531</v>
      </c>
      <c r="G6" s="10">
        <v>88740</v>
      </c>
      <c r="H6" s="10">
        <v>42243</v>
      </c>
      <c r="I6" s="10">
        <v>16699</v>
      </c>
      <c r="J6" s="10">
        <v>44678</v>
      </c>
      <c r="K6" s="10">
        <v>45920</v>
      </c>
      <c r="L6" s="10">
        <v>73972</v>
      </c>
      <c r="M6" s="10">
        <v>17835</v>
      </c>
      <c r="N6" s="11">
        <f>SUM(Clients1[[#This Row],[Janvier]:[Décembre]])</f>
        <v>560128</v>
      </c>
      <c r="S6" s="8">
        <v>45306</v>
      </c>
    </row>
    <row r="7" spans="1:19" ht="16" x14ac:dyDescent="0.2">
      <c r="A7" s="6" t="s">
        <v>5</v>
      </c>
      <c r="B7" s="10">
        <v>83986</v>
      </c>
      <c r="C7" s="10">
        <v>82771</v>
      </c>
      <c r="D7" s="10">
        <v>71658</v>
      </c>
      <c r="E7" s="10">
        <v>20036</v>
      </c>
      <c r="F7" s="10">
        <v>47844</v>
      </c>
      <c r="G7" s="10">
        <v>62663</v>
      </c>
      <c r="H7" s="10">
        <v>58180</v>
      </c>
      <c r="I7" s="10">
        <v>52344</v>
      </c>
      <c r="J7" s="10">
        <v>90991</v>
      </c>
      <c r="K7" s="10">
        <v>99185</v>
      </c>
      <c r="L7" s="10">
        <v>78379</v>
      </c>
      <c r="M7" s="10">
        <v>25455</v>
      </c>
      <c r="N7" s="10">
        <f>SUM(Clients1[[#This Row],[Janvier]:[Décembre]])</f>
        <v>773492</v>
      </c>
    </row>
    <row r="8" spans="1:19" ht="16" x14ac:dyDescent="0.2">
      <c r="A8" s="6" t="s">
        <v>24</v>
      </c>
      <c r="B8" s="10">
        <v>12770</v>
      </c>
      <c r="C8" s="10">
        <v>49918</v>
      </c>
      <c r="D8" s="10">
        <v>58747</v>
      </c>
      <c r="E8" s="10">
        <v>57390</v>
      </c>
      <c r="F8" s="10">
        <v>21629</v>
      </c>
      <c r="G8" s="10">
        <v>41356</v>
      </c>
      <c r="H8" s="10">
        <v>79452</v>
      </c>
      <c r="I8" s="10">
        <v>28974</v>
      </c>
      <c r="J8" s="10">
        <v>13038</v>
      </c>
      <c r="K8" s="10">
        <v>81851</v>
      </c>
      <c r="L8" s="10">
        <v>69326</v>
      </c>
      <c r="M8" s="10">
        <v>74808</v>
      </c>
      <c r="N8" s="10">
        <f>SUM(Clients1[[#This Row],[Janvier]:[Décembre]])</f>
        <v>589259</v>
      </c>
    </row>
    <row r="9" spans="1:19" ht="16" x14ac:dyDescent="0.2">
      <c r="A9" s="6" t="s">
        <v>31</v>
      </c>
      <c r="B9" s="10">
        <v>25928</v>
      </c>
      <c r="C9" s="10">
        <v>49805</v>
      </c>
      <c r="D9" s="10">
        <v>64454</v>
      </c>
      <c r="E9" s="10">
        <v>87447</v>
      </c>
      <c r="F9" s="10">
        <v>64607</v>
      </c>
      <c r="G9" s="10">
        <v>91026</v>
      </c>
      <c r="H9" s="10">
        <v>38471</v>
      </c>
      <c r="I9" s="10">
        <v>48474</v>
      </c>
      <c r="J9" s="10">
        <v>63169</v>
      </c>
      <c r="K9" s="10">
        <v>18118</v>
      </c>
      <c r="L9" s="10">
        <v>82354</v>
      </c>
      <c r="M9" s="10">
        <v>40170</v>
      </c>
      <c r="N9" s="10">
        <f>SUM(Clients1[[#This Row],[Janvier]:[Décembre]])</f>
        <v>674023</v>
      </c>
    </row>
    <row r="10" spans="1:19" ht="16" x14ac:dyDescent="0.2">
      <c r="A10" s="6" t="s">
        <v>32</v>
      </c>
      <c r="B10" s="10">
        <v>94339</v>
      </c>
      <c r="C10" s="10">
        <v>34291</v>
      </c>
      <c r="D10" s="10">
        <v>89274</v>
      </c>
      <c r="E10" s="10">
        <v>88003</v>
      </c>
      <c r="F10" s="10">
        <v>48089</v>
      </c>
      <c r="G10" s="10">
        <v>60102</v>
      </c>
      <c r="H10" s="10">
        <v>20652</v>
      </c>
      <c r="I10" s="10">
        <v>68487</v>
      </c>
      <c r="J10" s="10">
        <v>40292</v>
      </c>
      <c r="K10" s="10">
        <v>84128</v>
      </c>
      <c r="L10" s="10">
        <v>23838</v>
      </c>
      <c r="M10" s="10">
        <v>13382</v>
      </c>
      <c r="N10" s="10">
        <f>SUM(Clients1[[#This Row],[Janvier]:[Décembre]])</f>
        <v>664877</v>
      </c>
    </row>
    <row r="11" spans="1:19" ht="16" x14ac:dyDescent="0.2">
      <c r="A11" s="6" t="s">
        <v>33</v>
      </c>
      <c r="B11" s="10">
        <v>11421</v>
      </c>
      <c r="C11" s="10">
        <v>20832</v>
      </c>
      <c r="D11" s="10">
        <v>66309</v>
      </c>
      <c r="E11" s="10">
        <v>10763</v>
      </c>
      <c r="F11" s="10">
        <v>90218</v>
      </c>
      <c r="G11" s="10">
        <v>50938</v>
      </c>
      <c r="H11" s="10">
        <v>88360</v>
      </c>
      <c r="I11" s="10">
        <v>41716</v>
      </c>
      <c r="J11" s="10">
        <v>53178</v>
      </c>
      <c r="K11" s="10">
        <v>10988</v>
      </c>
      <c r="L11" s="10">
        <v>18194</v>
      </c>
      <c r="M11" s="10">
        <v>53340</v>
      </c>
      <c r="N11" s="10">
        <f>SUM(Clients1[[#This Row],[Janvier]:[Décembre]])</f>
        <v>516257</v>
      </c>
    </row>
    <row r="12" spans="1:19" ht="16" x14ac:dyDescent="0.2">
      <c r="A12" s="6" t="s">
        <v>3</v>
      </c>
      <c r="B12" s="10">
        <v>20362</v>
      </c>
      <c r="C12" s="10">
        <v>54590</v>
      </c>
      <c r="D12" s="10">
        <v>28438</v>
      </c>
      <c r="E12" s="10">
        <v>88781</v>
      </c>
      <c r="F12" s="10">
        <v>22243</v>
      </c>
      <c r="G12" s="10">
        <v>51047</v>
      </c>
      <c r="H12" s="10">
        <v>19770</v>
      </c>
      <c r="I12" s="10">
        <v>72694</v>
      </c>
      <c r="J12" s="10">
        <v>40301</v>
      </c>
      <c r="K12" s="10">
        <v>52411</v>
      </c>
      <c r="L12" s="10">
        <v>84470</v>
      </c>
      <c r="M12" s="10">
        <v>39394</v>
      </c>
      <c r="N12" s="10">
        <f>SUM(Clients1[[#This Row],[Janvier]:[Décembre]])</f>
        <v>574501</v>
      </c>
    </row>
    <row r="13" spans="1:19" ht="16" x14ac:dyDescent="0.2">
      <c r="A13" s="6" t="s">
        <v>35</v>
      </c>
      <c r="B13" s="10">
        <v>85915</v>
      </c>
      <c r="C13" s="10">
        <v>63200</v>
      </c>
      <c r="D13" s="10">
        <v>77009</v>
      </c>
      <c r="E13" s="10">
        <v>89096</v>
      </c>
      <c r="F13" s="10">
        <v>56511</v>
      </c>
      <c r="G13" s="10">
        <v>63210</v>
      </c>
      <c r="H13" s="10">
        <v>17334</v>
      </c>
      <c r="I13" s="10">
        <v>79292</v>
      </c>
      <c r="J13" s="10">
        <v>17042</v>
      </c>
      <c r="K13" s="10">
        <v>58761</v>
      </c>
      <c r="L13" s="10">
        <v>30108</v>
      </c>
      <c r="M13" s="10">
        <v>82824</v>
      </c>
      <c r="N13" s="10">
        <f>SUM(Clients1[[#This Row],[Janvier]:[Décembre]])</f>
        <v>720302</v>
      </c>
    </row>
    <row r="14" spans="1:19" ht="16" x14ac:dyDescent="0.2">
      <c r="A14" s="6" t="s">
        <v>7</v>
      </c>
      <c r="B14" s="10">
        <v>60038</v>
      </c>
      <c r="C14" s="10">
        <v>94866</v>
      </c>
      <c r="D14" s="10">
        <v>69454</v>
      </c>
      <c r="E14" s="10">
        <v>54372</v>
      </c>
      <c r="F14" s="10">
        <v>56566</v>
      </c>
      <c r="G14" s="10">
        <v>94411</v>
      </c>
      <c r="H14" s="10">
        <v>74620</v>
      </c>
      <c r="I14" s="10">
        <v>97751</v>
      </c>
      <c r="J14" s="10">
        <v>98414</v>
      </c>
      <c r="K14" s="10">
        <v>22301</v>
      </c>
      <c r="L14" s="10">
        <v>92492</v>
      </c>
      <c r="M14" s="10">
        <v>17664</v>
      </c>
      <c r="N14" s="10">
        <f>SUM(Clients1[[#This Row],[Janvier]:[Décembre]])</f>
        <v>832949</v>
      </c>
    </row>
    <row r="15" spans="1:19" ht="16" x14ac:dyDescent="0.2">
      <c r="A15" s="6" t="s">
        <v>34</v>
      </c>
      <c r="B15" s="10">
        <v>68105</v>
      </c>
      <c r="C15" s="10">
        <v>45883</v>
      </c>
      <c r="D15" s="10">
        <v>65409</v>
      </c>
      <c r="E15" s="10">
        <v>51951</v>
      </c>
      <c r="F15" s="10">
        <v>67749</v>
      </c>
      <c r="G15" s="10">
        <v>15900</v>
      </c>
      <c r="H15" s="10">
        <v>95344</v>
      </c>
      <c r="I15" s="10">
        <v>96145</v>
      </c>
      <c r="J15" s="10">
        <v>77287</v>
      </c>
      <c r="K15" s="10">
        <v>46989</v>
      </c>
      <c r="L15" s="10">
        <v>92474</v>
      </c>
      <c r="M15" s="10">
        <v>78935</v>
      </c>
      <c r="N15" s="10">
        <f>SUM(Clients1[[#This Row],[Janvier]:[Décembre]])</f>
        <v>802171</v>
      </c>
    </row>
    <row r="16" spans="1:19" ht="16" x14ac:dyDescent="0.2">
      <c r="A16" s="6" t="s">
        <v>26</v>
      </c>
      <c r="B16" s="10">
        <v>61477</v>
      </c>
      <c r="C16" s="10">
        <v>71338</v>
      </c>
      <c r="D16" s="10">
        <v>83212</v>
      </c>
      <c r="E16" s="10">
        <v>71505</v>
      </c>
      <c r="F16" s="10">
        <v>31712</v>
      </c>
      <c r="G16" s="10">
        <v>30517</v>
      </c>
      <c r="H16" s="10">
        <v>81565</v>
      </c>
      <c r="I16" s="10">
        <v>16159</v>
      </c>
      <c r="J16" s="10">
        <v>49946</v>
      </c>
      <c r="K16" s="10">
        <v>95822</v>
      </c>
      <c r="L16" s="10">
        <v>28669</v>
      </c>
      <c r="M16" s="10">
        <v>61029</v>
      </c>
      <c r="N16" s="10">
        <f>SUM(Clients1[[#This Row],[Janvier]:[Décembre]])</f>
        <v>682951</v>
      </c>
    </row>
    <row r="17" spans="1:14" ht="16" x14ac:dyDescent="0.2">
      <c r="A17" s="6" t="s">
        <v>6</v>
      </c>
      <c r="B17" s="10">
        <v>97338</v>
      </c>
      <c r="C17" s="10">
        <v>46355</v>
      </c>
      <c r="D17" s="10">
        <v>45443</v>
      </c>
      <c r="E17" s="10">
        <v>42100</v>
      </c>
      <c r="F17" s="10">
        <v>48130</v>
      </c>
      <c r="G17" s="10">
        <v>84202</v>
      </c>
      <c r="H17" s="10">
        <v>14865</v>
      </c>
      <c r="I17" s="10">
        <v>93789</v>
      </c>
      <c r="J17" s="10">
        <v>17537</v>
      </c>
      <c r="K17" s="10">
        <v>36434</v>
      </c>
      <c r="L17" s="10">
        <v>33954</v>
      </c>
      <c r="M17" s="10">
        <v>88558</v>
      </c>
      <c r="N17" s="10">
        <f>SUM(Clients1[[#This Row],[Janvier]:[Décembre]])</f>
        <v>648705</v>
      </c>
    </row>
    <row r="18" spans="1:14" ht="16" x14ac:dyDescent="0.2">
      <c r="A18" s="6" t="s">
        <v>4</v>
      </c>
      <c r="B18" s="10">
        <v>16566</v>
      </c>
      <c r="C18" s="10">
        <v>34750</v>
      </c>
      <c r="D18" s="10">
        <v>13002</v>
      </c>
      <c r="E18" s="10">
        <v>94715</v>
      </c>
      <c r="F18" s="10">
        <v>17950</v>
      </c>
      <c r="G18" s="10">
        <v>76831</v>
      </c>
      <c r="H18" s="10">
        <v>13817</v>
      </c>
      <c r="I18" s="10">
        <v>20517</v>
      </c>
      <c r="J18" s="10">
        <v>75234</v>
      </c>
      <c r="K18" s="10">
        <v>73509</v>
      </c>
      <c r="L18" s="10">
        <v>60621</v>
      </c>
      <c r="M18" s="10">
        <v>80604</v>
      </c>
      <c r="N18" s="10">
        <f>SUM(Clients1[[#This Row],[Janvier]:[Décembre]])</f>
        <v>578116</v>
      </c>
    </row>
    <row r="19" spans="1:14" ht="16" x14ac:dyDescent="0.2">
      <c r="A19" s="6" t="s">
        <v>29</v>
      </c>
      <c r="B19" s="10">
        <v>11390</v>
      </c>
      <c r="C19" s="10">
        <v>14631</v>
      </c>
      <c r="D19" s="10">
        <v>51258</v>
      </c>
      <c r="E19" s="10">
        <v>50597</v>
      </c>
      <c r="F19" s="10">
        <v>40552</v>
      </c>
      <c r="G19" s="10">
        <v>49715</v>
      </c>
      <c r="H19" s="10">
        <v>70399</v>
      </c>
      <c r="I19" s="10">
        <v>31225</v>
      </c>
      <c r="J19" s="10">
        <v>79197</v>
      </c>
      <c r="K19" s="10">
        <v>92470</v>
      </c>
      <c r="L19" s="10">
        <v>72877</v>
      </c>
      <c r="M19" s="10">
        <v>16053</v>
      </c>
      <c r="N19" s="10">
        <f>SUM(Clients1[[#This Row],[Janvier]:[Décembre]])</f>
        <v>580364</v>
      </c>
    </row>
    <row r="20" spans="1:14" ht="16" x14ac:dyDescent="0.2">
      <c r="A20" s="7" t="s">
        <v>25</v>
      </c>
      <c r="B20" s="12">
        <v>35700</v>
      </c>
      <c r="C20" s="12">
        <v>80494</v>
      </c>
      <c r="D20" s="12">
        <v>27903</v>
      </c>
      <c r="E20" s="12">
        <v>15752</v>
      </c>
      <c r="F20" s="12">
        <v>35664</v>
      </c>
      <c r="G20" s="12">
        <v>65123</v>
      </c>
      <c r="H20" s="12">
        <v>69306</v>
      </c>
      <c r="I20" s="12">
        <v>48885</v>
      </c>
      <c r="J20" s="12">
        <v>70718</v>
      </c>
      <c r="K20" s="12">
        <v>38248</v>
      </c>
      <c r="L20" s="12">
        <v>65262</v>
      </c>
      <c r="M20" s="12">
        <v>79868</v>
      </c>
      <c r="N20" s="12">
        <f>SUM(Clients1[[#This Row],[Janvier]:[Décembre]])</f>
        <v>632923</v>
      </c>
    </row>
    <row r="21" spans="1:14" ht="16" x14ac:dyDescent="0.2">
      <c r="A21" s="7" t="s">
        <v>37</v>
      </c>
      <c r="B21" s="12">
        <v>58867</v>
      </c>
      <c r="C21" s="12">
        <v>90273</v>
      </c>
      <c r="D21" s="12">
        <v>21239</v>
      </c>
      <c r="E21" s="12">
        <v>68226</v>
      </c>
      <c r="F21" s="12">
        <v>15912</v>
      </c>
      <c r="G21" s="12">
        <v>95070</v>
      </c>
      <c r="H21" s="12">
        <v>71903</v>
      </c>
      <c r="I21" s="12">
        <v>96099</v>
      </c>
      <c r="J21" s="12">
        <v>92017</v>
      </c>
      <c r="K21" s="12">
        <v>77718</v>
      </c>
      <c r="L21" s="12">
        <v>84918</v>
      </c>
      <c r="M21" s="12">
        <v>40639</v>
      </c>
      <c r="N21" s="12">
        <f>SUM(Clients1[[#This Row],[Janvier]:[Décembre]])</f>
        <v>812881</v>
      </c>
    </row>
    <row r="22" spans="1:14" ht="16" x14ac:dyDescent="0.2">
      <c r="A22" s="7" t="s">
        <v>36</v>
      </c>
      <c r="B22" s="12">
        <v>12343</v>
      </c>
      <c r="C22" s="12">
        <v>43400</v>
      </c>
      <c r="D22" s="12">
        <v>82448</v>
      </c>
      <c r="E22" s="12">
        <v>22634</v>
      </c>
      <c r="F22" s="12">
        <v>80348</v>
      </c>
      <c r="G22" s="12">
        <v>11034</v>
      </c>
      <c r="H22" s="12">
        <v>64404</v>
      </c>
      <c r="I22" s="12">
        <v>81899</v>
      </c>
      <c r="J22" s="12">
        <v>61907</v>
      </c>
      <c r="K22" s="12">
        <v>88911</v>
      </c>
      <c r="L22" s="12">
        <v>30700</v>
      </c>
      <c r="M22" s="12">
        <v>11204</v>
      </c>
      <c r="N22" s="12">
        <f>SUM(Clients1[[#This Row],[Janvier]:[Décembre]])</f>
        <v>591232</v>
      </c>
    </row>
    <row r="23" spans="1:14" ht="16" x14ac:dyDescent="0.2">
      <c r="A23" s="7" t="s">
        <v>40</v>
      </c>
      <c r="B23" s="12">
        <v>98547</v>
      </c>
      <c r="C23" s="12">
        <v>39865</v>
      </c>
      <c r="D23" s="12">
        <v>19902</v>
      </c>
      <c r="E23" s="12">
        <v>42227</v>
      </c>
      <c r="F23" s="12">
        <v>25876</v>
      </c>
      <c r="G23" s="12">
        <v>60295</v>
      </c>
      <c r="H23" s="12">
        <v>47864</v>
      </c>
      <c r="I23" s="12">
        <v>86169</v>
      </c>
      <c r="J23" s="12">
        <v>43049</v>
      </c>
      <c r="K23" s="12">
        <v>53129</v>
      </c>
      <c r="L23" s="12">
        <v>36518</v>
      </c>
      <c r="M23" s="12">
        <v>52159</v>
      </c>
      <c r="N23" s="12">
        <f>SUM(Clients1[[#This Row],[Janvier]:[Décembre]])</f>
        <v>605600</v>
      </c>
    </row>
    <row r="24" spans="1:14" ht="16" x14ac:dyDescent="0.2">
      <c r="A24" s="7" t="s">
        <v>8</v>
      </c>
      <c r="B24" s="12">
        <v>44525</v>
      </c>
      <c r="C24" s="12">
        <v>43032</v>
      </c>
      <c r="D24" s="12">
        <v>47290</v>
      </c>
      <c r="E24" s="12">
        <v>25835</v>
      </c>
      <c r="F24" s="12">
        <v>12997</v>
      </c>
      <c r="G24" s="12">
        <v>37870</v>
      </c>
      <c r="H24" s="12">
        <v>80142</v>
      </c>
      <c r="I24" s="12">
        <v>62405</v>
      </c>
      <c r="J24" s="12">
        <v>23233</v>
      </c>
      <c r="K24" s="12">
        <v>22653</v>
      </c>
      <c r="L24" s="12">
        <v>41316</v>
      </c>
      <c r="M24" s="12">
        <v>93476</v>
      </c>
      <c r="N24" s="12">
        <f>SUM(Clients1[[#This Row],[Janvier]:[Décembre]])</f>
        <v>534774</v>
      </c>
    </row>
    <row r="25" spans="1:14" ht="16" x14ac:dyDescent="0.2">
      <c r="A25" s="7" t="s">
        <v>9</v>
      </c>
      <c r="B25" s="12">
        <v>90489</v>
      </c>
      <c r="C25" s="12">
        <v>26499</v>
      </c>
      <c r="D25" s="12">
        <v>87588</v>
      </c>
      <c r="E25" s="12">
        <v>40471</v>
      </c>
      <c r="F25" s="12">
        <v>95949</v>
      </c>
      <c r="G25" s="12">
        <v>77004</v>
      </c>
      <c r="H25" s="12">
        <v>14864</v>
      </c>
      <c r="I25" s="12">
        <v>12450</v>
      </c>
      <c r="J25" s="12">
        <v>43700</v>
      </c>
      <c r="K25" s="12">
        <v>33680</v>
      </c>
      <c r="L25" s="12">
        <v>32137</v>
      </c>
      <c r="M25" s="12">
        <v>97475</v>
      </c>
      <c r="N25" s="12">
        <f>SUM(Clients1[[#This Row],[Janvier]:[Décembre]])</f>
        <v>652306</v>
      </c>
    </row>
    <row r="26" spans="1:14" ht="16" x14ac:dyDescent="0.2">
      <c r="A26" s="7" t="s">
        <v>30</v>
      </c>
      <c r="B26" s="12">
        <v>22860</v>
      </c>
      <c r="C26" s="12">
        <v>76223</v>
      </c>
      <c r="D26" s="12">
        <v>97400</v>
      </c>
      <c r="E26" s="12">
        <v>22147</v>
      </c>
      <c r="F26" s="12">
        <v>60032</v>
      </c>
      <c r="G26" s="12">
        <v>47549</v>
      </c>
      <c r="H26" s="12">
        <v>38248</v>
      </c>
      <c r="I26" s="12">
        <v>43110</v>
      </c>
      <c r="J26" s="12">
        <v>96529</v>
      </c>
      <c r="K26" s="12">
        <v>41661</v>
      </c>
      <c r="L26" s="12">
        <v>79233</v>
      </c>
      <c r="M26" s="12">
        <v>37742</v>
      </c>
      <c r="N26" s="12">
        <f>SUM(Clients1[[#This Row],[Janvier]:[Décembre]])</f>
        <v>662734</v>
      </c>
    </row>
    <row r="27" spans="1:14" ht="16" x14ac:dyDescent="0.2">
      <c r="A27" s="7" t="s">
        <v>38</v>
      </c>
      <c r="B27" s="12">
        <v>73593</v>
      </c>
      <c r="C27" s="12">
        <v>24873</v>
      </c>
      <c r="D27" s="12">
        <v>23609</v>
      </c>
      <c r="E27" s="12">
        <v>57765</v>
      </c>
      <c r="F27" s="12">
        <v>51762</v>
      </c>
      <c r="G27" s="12">
        <v>14930</v>
      </c>
      <c r="H27" s="12">
        <v>22300</v>
      </c>
      <c r="I27" s="12">
        <v>41443</v>
      </c>
      <c r="J27" s="12">
        <v>93064</v>
      </c>
      <c r="K27" s="12">
        <v>69853</v>
      </c>
      <c r="L27" s="12">
        <v>29169</v>
      </c>
      <c r="M27" s="12">
        <v>63961</v>
      </c>
      <c r="N27" s="12">
        <f>SUM(Clients1[[#This Row],[Janvier]:[Décembre]])</f>
        <v>566322</v>
      </c>
    </row>
    <row r="28" spans="1:14" ht="16" x14ac:dyDescent="0.2">
      <c r="A28" s="7" t="s">
        <v>39</v>
      </c>
      <c r="B28" s="12">
        <v>94607</v>
      </c>
      <c r="C28" s="12">
        <v>48479</v>
      </c>
      <c r="D28" s="12">
        <v>62250</v>
      </c>
      <c r="E28" s="12">
        <v>86799</v>
      </c>
      <c r="F28" s="12">
        <v>85296</v>
      </c>
      <c r="G28" s="12">
        <v>34539</v>
      </c>
      <c r="H28" s="12">
        <v>89667</v>
      </c>
      <c r="I28" s="12">
        <v>69445</v>
      </c>
      <c r="J28" s="12">
        <v>32358</v>
      </c>
      <c r="K28" s="12">
        <v>32925</v>
      </c>
      <c r="L28" s="12">
        <v>77992</v>
      </c>
      <c r="M28" s="12">
        <v>81320</v>
      </c>
      <c r="N28" s="12">
        <f>SUM(Clients1[[#This Row],[Janvier]:[Décembre]])</f>
        <v>795677</v>
      </c>
    </row>
  </sheetData>
  <mergeCells count="4">
    <mergeCell ref="C1:E1"/>
    <mergeCell ref="C2:E2"/>
    <mergeCell ref="F1:G1"/>
    <mergeCell ref="F2:G2"/>
  </mergeCells>
  <dataValidations count="2">
    <dataValidation type="list" allowBlank="1" showInputMessage="1" showErrorMessage="1" sqref="B2" xr:uid="{A2B9A902-1701-4E4E-8A3E-DAA76C815821}">
      <formula1>$B$5:$N$5</formula1>
    </dataValidation>
    <dataValidation type="list" allowBlank="1" showInputMessage="1" showErrorMessage="1" sqref="A2" xr:uid="{F5B40E92-FF22-A541-8BC4-9F46F18F1121}">
      <formula1>OFFSET($A$6,,,COUNTA($A:$A)-3)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BEB8C-4B61-F34A-A5CB-53450C8ACAEE}">
  <dimension ref="A1:S28"/>
  <sheetViews>
    <sheetView showGridLines="0" zoomScale="130" zoomScaleNormal="130" workbookViewId="0">
      <pane ySplit="5" topLeftCell="A6" activePane="bottomLeft" state="frozen"/>
      <selection pane="bottomLeft" activeCell="C2" sqref="C2:E2"/>
    </sheetView>
  </sheetViews>
  <sheetFormatPr baseColWidth="10" defaultRowHeight="15" x14ac:dyDescent="0.2"/>
  <cols>
    <col min="1" max="1" width="20.83203125" style="1" customWidth="1"/>
    <col min="2" max="14" width="14.83203125" style="1" customWidth="1"/>
    <col min="15" max="17" width="10.83203125" style="1" customWidth="1"/>
    <col min="18" max="18" width="10.83203125" style="1"/>
    <col min="19" max="19" width="15.83203125" style="1" customWidth="1"/>
    <col min="20" max="16384" width="10.83203125" style="1"/>
  </cols>
  <sheetData>
    <row r="1" spans="1:19" ht="30" customHeight="1" x14ac:dyDescent="0.2">
      <c r="A1" s="9" t="s">
        <v>1</v>
      </c>
      <c r="B1" s="9" t="s">
        <v>22</v>
      </c>
      <c r="C1" s="15" t="s">
        <v>28</v>
      </c>
      <c r="D1" s="15"/>
      <c r="E1" s="15"/>
      <c r="F1" s="16" t="s">
        <v>27</v>
      </c>
      <c r="G1" s="16"/>
    </row>
    <row r="2" spans="1:19" ht="30" customHeight="1" x14ac:dyDescent="0.2">
      <c r="A2" s="13" t="s">
        <v>33</v>
      </c>
      <c r="B2" s="13" t="s">
        <v>17</v>
      </c>
      <c r="C2" s="14"/>
      <c r="D2" s="14"/>
      <c r="E2" s="14"/>
      <c r="F2" s="17" cm="1">
        <f t="array" ref="F2">INDEX(Clients2[],_xlfn.XMATCH(A2,Clients2[Client]),_xlfn.XMATCH(B2,Clients2[#Headers]))</f>
        <v>41716</v>
      </c>
      <c r="G2" s="17"/>
    </row>
    <row r="5" spans="1:19" ht="16" x14ac:dyDescent="0.2">
      <c r="A5" s="3" t="s">
        <v>1</v>
      </c>
      <c r="B5" s="4" t="s">
        <v>10</v>
      </c>
      <c r="C5" s="4" t="s">
        <v>11</v>
      </c>
      <c r="D5" s="4" t="s">
        <v>12</v>
      </c>
      <c r="E5" s="5" t="s">
        <v>13</v>
      </c>
      <c r="F5" s="4" t="s">
        <v>14</v>
      </c>
      <c r="G5" s="4" t="s">
        <v>15</v>
      </c>
      <c r="H5" s="4" t="s">
        <v>16</v>
      </c>
      <c r="I5" s="4" t="s">
        <v>17</v>
      </c>
      <c r="J5" s="4" t="s">
        <v>18</v>
      </c>
      <c r="K5" s="4" t="s">
        <v>19</v>
      </c>
      <c r="L5" s="4" t="s">
        <v>20</v>
      </c>
      <c r="M5" s="4" t="s">
        <v>21</v>
      </c>
      <c r="N5" s="4" t="s">
        <v>23</v>
      </c>
      <c r="S5" s="2" t="s">
        <v>0</v>
      </c>
    </row>
    <row r="6" spans="1:19" ht="16" x14ac:dyDescent="0.2">
      <c r="A6" s="6" t="s">
        <v>2</v>
      </c>
      <c r="B6" s="10">
        <v>47573</v>
      </c>
      <c r="C6" s="10">
        <v>15719</v>
      </c>
      <c r="D6" s="10">
        <v>42789</v>
      </c>
      <c r="E6" s="10">
        <v>95429</v>
      </c>
      <c r="F6" s="10">
        <v>28531</v>
      </c>
      <c r="G6" s="10">
        <v>88740</v>
      </c>
      <c r="H6" s="10">
        <v>42243</v>
      </c>
      <c r="I6" s="10">
        <v>16699</v>
      </c>
      <c r="J6" s="10">
        <v>44678</v>
      </c>
      <c r="K6" s="10">
        <v>45920</v>
      </c>
      <c r="L6" s="10">
        <v>73972</v>
      </c>
      <c r="M6" s="10">
        <v>17835</v>
      </c>
      <c r="N6" s="11">
        <f>SUM(Clients2[[#This Row],[Janvier]:[Décembre]])</f>
        <v>560128</v>
      </c>
      <c r="S6" s="8">
        <v>45306</v>
      </c>
    </row>
    <row r="7" spans="1:19" ht="16" x14ac:dyDescent="0.2">
      <c r="A7" s="6" t="s">
        <v>5</v>
      </c>
      <c r="B7" s="10">
        <v>83986</v>
      </c>
      <c r="C7" s="10">
        <v>82771</v>
      </c>
      <c r="D7" s="10">
        <v>71658</v>
      </c>
      <c r="E7" s="10">
        <v>20036</v>
      </c>
      <c r="F7" s="10">
        <v>47844</v>
      </c>
      <c r="G7" s="10">
        <v>62663</v>
      </c>
      <c r="H7" s="10">
        <v>58180</v>
      </c>
      <c r="I7" s="10">
        <v>52344</v>
      </c>
      <c r="J7" s="10">
        <v>90991</v>
      </c>
      <c r="K7" s="10">
        <v>99185</v>
      </c>
      <c r="L7" s="10">
        <v>78379</v>
      </c>
      <c r="M7" s="10">
        <v>25455</v>
      </c>
      <c r="N7" s="10">
        <f>SUM(Clients2[[#This Row],[Janvier]:[Décembre]])</f>
        <v>773492</v>
      </c>
    </row>
    <row r="8" spans="1:19" ht="16" x14ac:dyDescent="0.2">
      <c r="A8" s="6" t="s">
        <v>24</v>
      </c>
      <c r="B8" s="10">
        <v>12770</v>
      </c>
      <c r="C8" s="10">
        <v>49918</v>
      </c>
      <c r="D8" s="10">
        <v>58747</v>
      </c>
      <c r="E8" s="10">
        <v>57390</v>
      </c>
      <c r="F8" s="10">
        <v>21629</v>
      </c>
      <c r="G8" s="10">
        <v>41356</v>
      </c>
      <c r="H8" s="10">
        <v>79452</v>
      </c>
      <c r="I8" s="10">
        <v>28974</v>
      </c>
      <c r="J8" s="10">
        <v>13038</v>
      </c>
      <c r="K8" s="10">
        <v>81851</v>
      </c>
      <c r="L8" s="10">
        <v>69326</v>
      </c>
      <c r="M8" s="10">
        <v>74808</v>
      </c>
      <c r="N8" s="10">
        <f>SUM(Clients2[[#This Row],[Janvier]:[Décembre]])</f>
        <v>589259</v>
      </c>
    </row>
    <row r="9" spans="1:19" ht="16" x14ac:dyDescent="0.2">
      <c r="A9" s="6" t="s">
        <v>31</v>
      </c>
      <c r="B9" s="10">
        <v>25928</v>
      </c>
      <c r="C9" s="10">
        <v>49805</v>
      </c>
      <c r="D9" s="10">
        <v>64454</v>
      </c>
      <c r="E9" s="10">
        <v>87447</v>
      </c>
      <c r="F9" s="10">
        <v>64607</v>
      </c>
      <c r="G9" s="10">
        <v>91026</v>
      </c>
      <c r="H9" s="10">
        <v>38471</v>
      </c>
      <c r="I9" s="10">
        <v>48474</v>
      </c>
      <c r="J9" s="10">
        <v>63169</v>
      </c>
      <c r="K9" s="10">
        <v>18118</v>
      </c>
      <c r="L9" s="10">
        <v>82354</v>
      </c>
      <c r="M9" s="10">
        <v>40170</v>
      </c>
      <c r="N9" s="10">
        <f>SUM(Clients2[[#This Row],[Janvier]:[Décembre]])</f>
        <v>674023</v>
      </c>
    </row>
    <row r="10" spans="1:19" ht="16" x14ac:dyDescent="0.2">
      <c r="A10" s="6" t="s">
        <v>32</v>
      </c>
      <c r="B10" s="10">
        <v>94339</v>
      </c>
      <c r="C10" s="10">
        <v>34291</v>
      </c>
      <c r="D10" s="10">
        <v>89274</v>
      </c>
      <c r="E10" s="10">
        <v>88003</v>
      </c>
      <c r="F10" s="10">
        <v>48089</v>
      </c>
      <c r="G10" s="10">
        <v>60102</v>
      </c>
      <c r="H10" s="10">
        <v>20652</v>
      </c>
      <c r="I10" s="10">
        <v>68487</v>
      </c>
      <c r="J10" s="10">
        <v>40292</v>
      </c>
      <c r="K10" s="10">
        <v>84128</v>
      </c>
      <c r="L10" s="10">
        <v>23838</v>
      </c>
      <c r="M10" s="10">
        <v>13382</v>
      </c>
      <c r="N10" s="10">
        <f>SUM(Clients2[[#This Row],[Janvier]:[Décembre]])</f>
        <v>664877</v>
      </c>
    </row>
    <row r="11" spans="1:19" ht="16" x14ac:dyDescent="0.2">
      <c r="A11" s="6" t="s">
        <v>33</v>
      </c>
      <c r="B11" s="10">
        <v>11421</v>
      </c>
      <c r="C11" s="10">
        <v>20832</v>
      </c>
      <c r="D11" s="10">
        <v>66309</v>
      </c>
      <c r="E11" s="10">
        <v>10763</v>
      </c>
      <c r="F11" s="10">
        <v>90218</v>
      </c>
      <c r="G11" s="10">
        <v>50938</v>
      </c>
      <c r="H11" s="10">
        <v>88360</v>
      </c>
      <c r="I11" s="10">
        <v>41716</v>
      </c>
      <c r="J11" s="10">
        <v>53178</v>
      </c>
      <c r="K11" s="10">
        <v>10988</v>
      </c>
      <c r="L11" s="10">
        <v>18194</v>
      </c>
      <c r="M11" s="10">
        <v>53340</v>
      </c>
      <c r="N11" s="10">
        <f>SUM(Clients2[[#This Row],[Janvier]:[Décembre]])</f>
        <v>516257</v>
      </c>
    </row>
    <row r="12" spans="1:19" ht="16" x14ac:dyDescent="0.2">
      <c r="A12" s="6" t="s">
        <v>3</v>
      </c>
      <c r="B12" s="10">
        <v>20362</v>
      </c>
      <c r="C12" s="10">
        <v>54590</v>
      </c>
      <c r="D12" s="10">
        <v>28438</v>
      </c>
      <c r="E12" s="10">
        <v>88781</v>
      </c>
      <c r="F12" s="10">
        <v>22243</v>
      </c>
      <c r="G12" s="10">
        <v>51047</v>
      </c>
      <c r="H12" s="10">
        <v>19770</v>
      </c>
      <c r="I12" s="10">
        <v>72694</v>
      </c>
      <c r="J12" s="10">
        <v>40301</v>
      </c>
      <c r="K12" s="10">
        <v>52411</v>
      </c>
      <c r="L12" s="10">
        <v>84470</v>
      </c>
      <c r="M12" s="10">
        <v>39394</v>
      </c>
      <c r="N12" s="10">
        <f>SUM(Clients2[[#This Row],[Janvier]:[Décembre]])</f>
        <v>574501</v>
      </c>
    </row>
    <row r="13" spans="1:19" ht="16" x14ac:dyDescent="0.2">
      <c r="A13" s="6" t="s">
        <v>35</v>
      </c>
      <c r="B13" s="10">
        <v>85915</v>
      </c>
      <c r="C13" s="10">
        <v>63200</v>
      </c>
      <c r="D13" s="10">
        <v>77009</v>
      </c>
      <c r="E13" s="10">
        <v>89096</v>
      </c>
      <c r="F13" s="10">
        <v>56511</v>
      </c>
      <c r="G13" s="10">
        <v>63210</v>
      </c>
      <c r="H13" s="10">
        <v>17334</v>
      </c>
      <c r="I13" s="10">
        <v>79292</v>
      </c>
      <c r="J13" s="10">
        <v>17042</v>
      </c>
      <c r="K13" s="10">
        <v>58761</v>
      </c>
      <c r="L13" s="10">
        <v>30108</v>
      </c>
      <c r="M13" s="10">
        <v>82824</v>
      </c>
      <c r="N13" s="10">
        <f>SUM(Clients2[[#This Row],[Janvier]:[Décembre]])</f>
        <v>720302</v>
      </c>
    </row>
    <row r="14" spans="1:19" ht="16" x14ac:dyDescent="0.2">
      <c r="A14" s="6" t="s">
        <v>7</v>
      </c>
      <c r="B14" s="10">
        <v>60038</v>
      </c>
      <c r="C14" s="10">
        <v>94866</v>
      </c>
      <c r="D14" s="10">
        <v>69454</v>
      </c>
      <c r="E14" s="10">
        <v>54372</v>
      </c>
      <c r="F14" s="10">
        <v>56566</v>
      </c>
      <c r="G14" s="10">
        <v>94411</v>
      </c>
      <c r="H14" s="10">
        <v>74620</v>
      </c>
      <c r="I14" s="10">
        <v>97751</v>
      </c>
      <c r="J14" s="10">
        <v>98414</v>
      </c>
      <c r="K14" s="10">
        <v>22301</v>
      </c>
      <c r="L14" s="10">
        <v>92492</v>
      </c>
      <c r="M14" s="10">
        <v>17664</v>
      </c>
      <c r="N14" s="10">
        <f>SUM(Clients2[[#This Row],[Janvier]:[Décembre]])</f>
        <v>832949</v>
      </c>
    </row>
    <row r="15" spans="1:19" ht="16" x14ac:dyDescent="0.2">
      <c r="A15" s="6" t="s">
        <v>34</v>
      </c>
      <c r="B15" s="10">
        <v>68105</v>
      </c>
      <c r="C15" s="10">
        <v>45883</v>
      </c>
      <c r="D15" s="10">
        <v>65409</v>
      </c>
      <c r="E15" s="10">
        <v>51951</v>
      </c>
      <c r="F15" s="10">
        <v>67749</v>
      </c>
      <c r="G15" s="10">
        <v>15900</v>
      </c>
      <c r="H15" s="10">
        <v>95344</v>
      </c>
      <c r="I15" s="10">
        <v>96145</v>
      </c>
      <c r="J15" s="10">
        <v>77287</v>
      </c>
      <c r="K15" s="10">
        <v>46989</v>
      </c>
      <c r="L15" s="10">
        <v>92474</v>
      </c>
      <c r="M15" s="10">
        <v>78935</v>
      </c>
      <c r="N15" s="10">
        <f>SUM(Clients2[[#This Row],[Janvier]:[Décembre]])</f>
        <v>802171</v>
      </c>
    </row>
    <row r="16" spans="1:19" ht="16" x14ac:dyDescent="0.2">
      <c r="A16" s="6" t="s">
        <v>26</v>
      </c>
      <c r="B16" s="10">
        <v>61477</v>
      </c>
      <c r="C16" s="10">
        <v>71338</v>
      </c>
      <c r="D16" s="10">
        <v>83212</v>
      </c>
      <c r="E16" s="10">
        <v>71505</v>
      </c>
      <c r="F16" s="10">
        <v>31712</v>
      </c>
      <c r="G16" s="10">
        <v>30517</v>
      </c>
      <c r="H16" s="10">
        <v>81565</v>
      </c>
      <c r="I16" s="10">
        <v>16159</v>
      </c>
      <c r="J16" s="10">
        <v>49946</v>
      </c>
      <c r="K16" s="10">
        <v>95822</v>
      </c>
      <c r="L16" s="10">
        <v>28669</v>
      </c>
      <c r="M16" s="10">
        <v>61029</v>
      </c>
      <c r="N16" s="10">
        <f>SUM(Clients2[[#This Row],[Janvier]:[Décembre]])</f>
        <v>682951</v>
      </c>
    </row>
    <row r="17" spans="1:14" ht="16" x14ac:dyDescent="0.2">
      <c r="A17" s="6" t="s">
        <v>6</v>
      </c>
      <c r="B17" s="10">
        <v>97338</v>
      </c>
      <c r="C17" s="10">
        <v>46355</v>
      </c>
      <c r="D17" s="10">
        <v>45443</v>
      </c>
      <c r="E17" s="10">
        <v>42100</v>
      </c>
      <c r="F17" s="10">
        <v>48130</v>
      </c>
      <c r="G17" s="10">
        <v>84202</v>
      </c>
      <c r="H17" s="10">
        <v>14865</v>
      </c>
      <c r="I17" s="10">
        <v>93789</v>
      </c>
      <c r="J17" s="10">
        <v>17537</v>
      </c>
      <c r="K17" s="10">
        <v>36434</v>
      </c>
      <c r="L17" s="10">
        <v>33954</v>
      </c>
      <c r="M17" s="10">
        <v>88558</v>
      </c>
      <c r="N17" s="10">
        <f>SUM(Clients2[[#This Row],[Janvier]:[Décembre]])</f>
        <v>648705</v>
      </c>
    </row>
    <row r="18" spans="1:14" ht="16" x14ac:dyDescent="0.2">
      <c r="A18" s="6" t="s">
        <v>4</v>
      </c>
      <c r="B18" s="10">
        <v>16566</v>
      </c>
      <c r="C18" s="10">
        <v>34750</v>
      </c>
      <c r="D18" s="10">
        <v>13002</v>
      </c>
      <c r="E18" s="10">
        <v>94715</v>
      </c>
      <c r="F18" s="10">
        <v>17950</v>
      </c>
      <c r="G18" s="10">
        <v>76831</v>
      </c>
      <c r="H18" s="10">
        <v>13817</v>
      </c>
      <c r="I18" s="10">
        <v>20517</v>
      </c>
      <c r="J18" s="10">
        <v>75234</v>
      </c>
      <c r="K18" s="10">
        <v>73509</v>
      </c>
      <c r="L18" s="10">
        <v>60621</v>
      </c>
      <c r="M18" s="10">
        <v>80604</v>
      </c>
      <c r="N18" s="10">
        <f>SUM(Clients2[[#This Row],[Janvier]:[Décembre]])</f>
        <v>578116</v>
      </c>
    </row>
    <row r="19" spans="1:14" ht="16" x14ac:dyDescent="0.2">
      <c r="A19" s="6" t="s">
        <v>29</v>
      </c>
      <c r="B19" s="10">
        <v>11390</v>
      </c>
      <c r="C19" s="10">
        <v>14631</v>
      </c>
      <c r="D19" s="10">
        <v>51258</v>
      </c>
      <c r="E19" s="10">
        <v>50597</v>
      </c>
      <c r="F19" s="10">
        <v>40552</v>
      </c>
      <c r="G19" s="10">
        <v>49715</v>
      </c>
      <c r="H19" s="10">
        <v>70399</v>
      </c>
      <c r="I19" s="10">
        <v>31225</v>
      </c>
      <c r="J19" s="10">
        <v>79197</v>
      </c>
      <c r="K19" s="10">
        <v>92470</v>
      </c>
      <c r="L19" s="10">
        <v>72877</v>
      </c>
      <c r="M19" s="10">
        <v>16053</v>
      </c>
      <c r="N19" s="10">
        <f>SUM(Clients2[[#This Row],[Janvier]:[Décembre]])</f>
        <v>580364</v>
      </c>
    </row>
    <row r="20" spans="1:14" ht="16" x14ac:dyDescent="0.2">
      <c r="A20" s="7" t="s">
        <v>25</v>
      </c>
      <c r="B20" s="12">
        <v>35700</v>
      </c>
      <c r="C20" s="12">
        <v>80494</v>
      </c>
      <c r="D20" s="12">
        <v>27903</v>
      </c>
      <c r="E20" s="12">
        <v>15752</v>
      </c>
      <c r="F20" s="12">
        <v>35664</v>
      </c>
      <c r="G20" s="12">
        <v>65123</v>
      </c>
      <c r="H20" s="12">
        <v>69306</v>
      </c>
      <c r="I20" s="12">
        <v>48885</v>
      </c>
      <c r="J20" s="12">
        <v>70718</v>
      </c>
      <c r="K20" s="12">
        <v>38248</v>
      </c>
      <c r="L20" s="12">
        <v>65262</v>
      </c>
      <c r="M20" s="12">
        <v>79868</v>
      </c>
      <c r="N20" s="12">
        <f>SUM(Clients2[[#This Row],[Janvier]:[Décembre]])</f>
        <v>632923</v>
      </c>
    </row>
    <row r="21" spans="1:14" ht="16" x14ac:dyDescent="0.2">
      <c r="A21" s="7" t="s">
        <v>37</v>
      </c>
      <c r="B21" s="12">
        <v>58867</v>
      </c>
      <c r="C21" s="12">
        <v>90273</v>
      </c>
      <c r="D21" s="12">
        <v>21239</v>
      </c>
      <c r="E21" s="12">
        <v>68226</v>
      </c>
      <c r="F21" s="12">
        <v>15912</v>
      </c>
      <c r="G21" s="12">
        <v>95070</v>
      </c>
      <c r="H21" s="12">
        <v>71903</v>
      </c>
      <c r="I21" s="12">
        <v>96099</v>
      </c>
      <c r="J21" s="12">
        <v>92017</v>
      </c>
      <c r="K21" s="12">
        <v>77718</v>
      </c>
      <c r="L21" s="12">
        <v>84918</v>
      </c>
      <c r="M21" s="12">
        <v>40639</v>
      </c>
      <c r="N21" s="12">
        <f>SUM(Clients2[[#This Row],[Janvier]:[Décembre]])</f>
        <v>812881</v>
      </c>
    </row>
    <row r="22" spans="1:14" ht="16" x14ac:dyDescent="0.2">
      <c r="A22" s="7" t="s">
        <v>36</v>
      </c>
      <c r="B22" s="12">
        <v>12343</v>
      </c>
      <c r="C22" s="12">
        <v>43400</v>
      </c>
      <c r="D22" s="12">
        <v>82448</v>
      </c>
      <c r="E22" s="12">
        <v>22634</v>
      </c>
      <c r="F22" s="12">
        <v>80348</v>
      </c>
      <c r="G22" s="12">
        <v>11034</v>
      </c>
      <c r="H22" s="12">
        <v>64404</v>
      </c>
      <c r="I22" s="12">
        <v>81899</v>
      </c>
      <c r="J22" s="12">
        <v>61907</v>
      </c>
      <c r="K22" s="12">
        <v>88911</v>
      </c>
      <c r="L22" s="12">
        <v>30700</v>
      </c>
      <c r="M22" s="12">
        <v>11204</v>
      </c>
      <c r="N22" s="12">
        <f>SUM(Clients2[[#This Row],[Janvier]:[Décembre]])</f>
        <v>591232</v>
      </c>
    </row>
    <row r="23" spans="1:14" ht="16" x14ac:dyDescent="0.2">
      <c r="A23" s="7" t="s">
        <v>40</v>
      </c>
      <c r="B23" s="12">
        <v>98547</v>
      </c>
      <c r="C23" s="12">
        <v>39865</v>
      </c>
      <c r="D23" s="12">
        <v>19902</v>
      </c>
      <c r="E23" s="12">
        <v>42227</v>
      </c>
      <c r="F23" s="12">
        <v>25876</v>
      </c>
      <c r="G23" s="12">
        <v>60295</v>
      </c>
      <c r="H23" s="12">
        <v>47864</v>
      </c>
      <c r="I23" s="12">
        <v>86169</v>
      </c>
      <c r="J23" s="12">
        <v>43049</v>
      </c>
      <c r="K23" s="12">
        <v>53129</v>
      </c>
      <c r="L23" s="12">
        <v>36518</v>
      </c>
      <c r="M23" s="12">
        <v>52159</v>
      </c>
      <c r="N23" s="12">
        <f>SUM(Clients2[[#This Row],[Janvier]:[Décembre]])</f>
        <v>605600</v>
      </c>
    </row>
    <row r="24" spans="1:14" ht="16" x14ac:dyDescent="0.2">
      <c r="A24" s="7" t="s">
        <v>8</v>
      </c>
      <c r="B24" s="12">
        <v>44525</v>
      </c>
      <c r="C24" s="12">
        <v>43032</v>
      </c>
      <c r="D24" s="12">
        <v>47290</v>
      </c>
      <c r="E24" s="12">
        <v>25835</v>
      </c>
      <c r="F24" s="12">
        <v>12997</v>
      </c>
      <c r="G24" s="12">
        <v>37870</v>
      </c>
      <c r="H24" s="12">
        <v>80142</v>
      </c>
      <c r="I24" s="12">
        <v>62405</v>
      </c>
      <c r="J24" s="12">
        <v>23233</v>
      </c>
      <c r="K24" s="12">
        <v>22653</v>
      </c>
      <c r="L24" s="12">
        <v>41316</v>
      </c>
      <c r="M24" s="12">
        <v>93476</v>
      </c>
      <c r="N24" s="12">
        <f>SUM(Clients2[[#This Row],[Janvier]:[Décembre]])</f>
        <v>534774</v>
      </c>
    </row>
    <row r="25" spans="1:14" ht="16" x14ac:dyDescent="0.2">
      <c r="A25" s="7" t="s">
        <v>9</v>
      </c>
      <c r="B25" s="12">
        <v>90489</v>
      </c>
      <c r="C25" s="12">
        <v>26499</v>
      </c>
      <c r="D25" s="12">
        <v>87588</v>
      </c>
      <c r="E25" s="12">
        <v>40471</v>
      </c>
      <c r="F25" s="12">
        <v>95949</v>
      </c>
      <c r="G25" s="12">
        <v>77004</v>
      </c>
      <c r="H25" s="12">
        <v>14864</v>
      </c>
      <c r="I25" s="12">
        <v>12450</v>
      </c>
      <c r="J25" s="12">
        <v>43700</v>
      </c>
      <c r="K25" s="12">
        <v>33680</v>
      </c>
      <c r="L25" s="12">
        <v>32137</v>
      </c>
      <c r="M25" s="12">
        <v>97475</v>
      </c>
      <c r="N25" s="12">
        <f>SUM(Clients2[[#This Row],[Janvier]:[Décembre]])</f>
        <v>652306</v>
      </c>
    </row>
    <row r="26" spans="1:14" ht="16" x14ac:dyDescent="0.2">
      <c r="A26" s="7" t="s">
        <v>30</v>
      </c>
      <c r="B26" s="12">
        <v>22860</v>
      </c>
      <c r="C26" s="12">
        <v>76223</v>
      </c>
      <c r="D26" s="12">
        <v>97400</v>
      </c>
      <c r="E26" s="12">
        <v>22147</v>
      </c>
      <c r="F26" s="12">
        <v>60032</v>
      </c>
      <c r="G26" s="12">
        <v>47549</v>
      </c>
      <c r="H26" s="12">
        <v>38248</v>
      </c>
      <c r="I26" s="12">
        <v>43110</v>
      </c>
      <c r="J26" s="12">
        <v>96529</v>
      </c>
      <c r="K26" s="12">
        <v>41661</v>
      </c>
      <c r="L26" s="12">
        <v>79233</v>
      </c>
      <c r="M26" s="12">
        <v>37742</v>
      </c>
      <c r="N26" s="12">
        <f>SUM(Clients2[[#This Row],[Janvier]:[Décembre]])</f>
        <v>662734</v>
      </c>
    </row>
    <row r="27" spans="1:14" ht="16" x14ac:dyDescent="0.2">
      <c r="A27" s="7" t="s">
        <v>38</v>
      </c>
      <c r="B27" s="12">
        <v>73593</v>
      </c>
      <c r="C27" s="12">
        <v>24873</v>
      </c>
      <c r="D27" s="12">
        <v>23609</v>
      </c>
      <c r="E27" s="12">
        <v>57765</v>
      </c>
      <c r="F27" s="12">
        <v>51762</v>
      </c>
      <c r="G27" s="12">
        <v>14930</v>
      </c>
      <c r="H27" s="12">
        <v>22300</v>
      </c>
      <c r="I27" s="12">
        <v>41443</v>
      </c>
      <c r="J27" s="12">
        <v>93064</v>
      </c>
      <c r="K27" s="12">
        <v>69853</v>
      </c>
      <c r="L27" s="12">
        <v>29169</v>
      </c>
      <c r="M27" s="12">
        <v>63961</v>
      </c>
      <c r="N27" s="12">
        <f>SUM(Clients2[[#This Row],[Janvier]:[Décembre]])</f>
        <v>566322</v>
      </c>
    </row>
    <row r="28" spans="1:14" ht="16" x14ac:dyDescent="0.2">
      <c r="A28" s="7" t="s">
        <v>39</v>
      </c>
      <c r="B28" s="12">
        <v>94607</v>
      </c>
      <c r="C28" s="12">
        <v>48479</v>
      </c>
      <c r="D28" s="12">
        <v>62250</v>
      </c>
      <c r="E28" s="12">
        <v>86799</v>
      </c>
      <c r="F28" s="12">
        <v>85296</v>
      </c>
      <c r="G28" s="12">
        <v>34539</v>
      </c>
      <c r="H28" s="12">
        <v>89667</v>
      </c>
      <c r="I28" s="12">
        <v>69445</v>
      </c>
      <c r="J28" s="12">
        <v>32358</v>
      </c>
      <c r="K28" s="12">
        <v>32925</v>
      </c>
      <c r="L28" s="12">
        <v>77992</v>
      </c>
      <c r="M28" s="12">
        <v>81320</v>
      </c>
      <c r="N28" s="12">
        <f>SUM(Clients2[[#This Row],[Janvier]:[Décembre]])</f>
        <v>795677</v>
      </c>
    </row>
  </sheetData>
  <mergeCells count="4">
    <mergeCell ref="C1:E1"/>
    <mergeCell ref="C2:E2"/>
    <mergeCell ref="F1:G1"/>
    <mergeCell ref="F2:G2"/>
  </mergeCells>
  <dataValidations count="2">
    <dataValidation type="list" allowBlank="1" showInputMessage="1" showErrorMessage="1" sqref="A2" xr:uid="{3A14AEBB-F174-3A4E-8F07-EF4187D8EE39}">
      <formula1>OFFSET($A$6,,,COUNTA($A:$A)-3)</formula1>
    </dataValidation>
    <dataValidation type="list" allowBlank="1" showInputMessage="1" showErrorMessage="1" sqref="B2" xr:uid="{FFB258B7-89C1-294F-A7B8-F9F77D43F2DC}">
      <formula1>$B$5:$N$5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4745B-8D56-C94E-9D2D-6C9487799238}">
  <dimension ref="A1:S28"/>
  <sheetViews>
    <sheetView showGridLines="0" zoomScale="130" zoomScaleNormal="130" workbookViewId="0">
      <pane ySplit="5" topLeftCell="A6" activePane="bottomLeft" state="frozen"/>
      <selection pane="bottomLeft" activeCell="C2" sqref="C2:E2"/>
    </sheetView>
  </sheetViews>
  <sheetFormatPr baseColWidth="10" defaultRowHeight="15" x14ac:dyDescent="0.2"/>
  <cols>
    <col min="1" max="1" width="20.83203125" style="1" customWidth="1"/>
    <col min="2" max="14" width="14.83203125" style="1" customWidth="1"/>
    <col min="15" max="17" width="10.83203125" style="1" customWidth="1"/>
    <col min="18" max="18" width="10.83203125" style="1"/>
    <col min="19" max="19" width="15.83203125" style="1" customWidth="1"/>
    <col min="20" max="16384" width="10.83203125" style="1"/>
  </cols>
  <sheetData>
    <row r="1" spans="1:19" ht="30" customHeight="1" x14ac:dyDescent="0.2">
      <c r="A1" s="9" t="s">
        <v>1</v>
      </c>
      <c r="B1" s="9" t="s">
        <v>22</v>
      </c>
      <c r="C1" s="15" t="s">
        <v>28</v>
      </c>
      <c r="D1" s="15"/>
      <c r="E1" s="15"/>
      <c r="F1" s="16" t="s">
        <v>27</v>
      </c>
      <c r="G1" s="16"/>
    </row>
    <row r="2" spans="1:19" ht="30" customHeight="1" x14ac:dyDescent="0.2">
      <c r="A2" s="13" t="s">
        <v>7</v>
      </c>
      <c r="B2" s="13" t="s">
        <v>21</v>
      </c>
      <c r="C2" s="14"/>
      <c r="D2" s="14"/>
      <c r="E2" s="14"/>
      <c r="F2" s="17">
        <f>INDEX(Clients3[],MATCH(A2,Clients3[Client],0),MATCH(B2,Clients3[#Headers],0))</f>
        <v>17664</v>
      </c>
      <c r="G2" s="17"/>
    </row>
    <row r="5" spans="1:19" ht="16" x14ac:dyDescent="0.2">
      <c r="A5" s="3" t="s">
        <v>1</v>
      </c>
      <c r="B5" s="4" t="s">
        <v>10</v>
      </c>
      <c r="C5" s="4" t="s">
        <v>11</v>
      </c>
      <c r="D5" s="4" t="s">
        <v>12</v>
      </c>
      <c r="E5" s="5" t="s">
        <v>13</v>
      </c>
      <c r="F5" s="4" t="s">
        <v>14</v>
      </c>
      <c r="G5" s="4" t="s">
        <v>15</v>
      </c>
      <c r="H5" s="4" t="s">
        <v>16</v>
      </c>
      <c r="I5" s="4" t="s">
        <v>17</v>
      </c>
      <c r="J5" s="4" t="s">
        <v>18</v>
      </c>
      <c r="K5" s="4" t="s">
        <v>19</v>
      </c>
      <c r="L5" s="4" t="s">
        <v>20</v>
      </c>
      <c r="M5" s="4" t="s">
        <v>21</v>
      </c>
      <c r="N5" s="4" t="s">
        <v>23</v>
      </c>
      <c r="S5" s="2" t="s">
        <v>0</v>
      </c>
    </row>
    <row r="6" spans="1:19" ht="16" x14ac:dyDescent="0.2">
      <c r="A6" s="6" t="s">
        <v>2</v>
      </c>
      <c r="B6" s="10">
        <v>47573</v>
      </c>
      <c r="C6" s="10">
        <v>15719</v>
      </c>
      <c r="D6" s="10">
        <v>42789</v>
      </c>
      <c r="E6" s="10">
        <v>95429</v>
      </c>
      <c r="F6" s="10">
        <v>28531</v>
      </c>
      <c r="G6" s="10">
        <v>88740</v>
      </c>
      <c r="H6" s="10">
        <v>42243</v>
      </c>
      <c r="I6" s="10">
        <v>16699</v>
      </c>
      <c r="J6" s="10">
        <v>44678</v>
      </c>
      <c r="K6" s="10">
        <v>45920</v>
      </c>
      <c r="L6" s="10">
        <v>73972</v>
      </c>
      <c r="M6" s="10">
        <v>17835</v>
      </c>
      <c r="N6" s="11">
        <f>SUM(Clients3[[#This Row],[Janvier]:[Décembre]])</f>
        <v>560128</v>
      </c>
      <c r="S6" s="8">
        <v>45306</v>
      </c>
    </row>
    <row r="7" spans="1:19" ht="16" x14ac:dyDescent="0.2">
      <c r="A7" s="6" t="s">
        <v>5</v>
      </c>
      <c r="B7" s="10">
        <v>83986</v>
      </c>
      <c r="C7" s="10">
        <v>82771</v>
      </c>
      <c r="D7" s="10">
        <v>71658</v>
      </c>
      <c r="E7" s="10">
        <v>20036</v>
      </c>
      <c r="F7" s="10">
        <v>47844</v>
      </c>
      <c r="G7" s="10">
        <v>62663</v>
      </c>
      <c r="H7" s="10">
        <v>58180</v>
      </c>
      <c r="I7" s="10">
        <v>52344</v>
      </c>
      <c r="J7" s="10">
        <v>90991</v>
      </c>
      <c r="K7" s="10">
        <v>99185</v>
      </c>
      <c r="L7" s="10">
        <v>78379</v>
      </c>
      <c r="M7" s="10">
        <v>25455</v>
      </c>
      <c r="N7" s="10">
        <f>SUM(Clients3[[#This Row],[Janvier]:[Décembre]])</f>
        <v>773492</v>
      </c>
    </row>
    <row r="8" spans="1:19" ht="16" x14ac:dyDescent="0.2">
      <c r="A8" s="6" t="s">
        <v>24</v>
      </c>
      <c r="B8" s="10">
        <v>12770</v>
      </c>
      <c r="C8" s="10">
        <v>49918</v>
      </c>
      <c r="D8" s="10">
        <v>58747</v>
      </c>
      <c r="E8" s="10">
        <v>57390</v>
      </c>
      <c r="F8" s="10">
        <v>21629</v>
      </c>
      <c r="G8" s="10">
        <v>41356</v>
      </c>
      <c r="H8" s="10">
        <v>79452</v>
      </c>
      <c r="I8" s="10">
        <v>28974</v>
      </c>
      <c r="J8" s="10">
        <v>13038</v>
      </c>
      <c r="K8" s="10">
        <v>81851</v>
      </c>
      <c r="L8" s="10">
        <v>69326</v>
      </c>
      <c r="M8" s="10">
        <v>74808</v>
      </c>
      <c r="N8" s="10">
        <f>SUM(Clients3[[#This Row],[Janvier]:[Décembre]])</f>
        <v>589259</v>
      </c>
    </row>
    <row r="9" spans="1:19" ht="16" x14ac:dyDescent="0.2">
      <c r="A9" s="6" t="s">
        <v>31</v>
      </c>
      <c r="B9" s="10">
        <v>25928</v>
      </c>
      <c r="C9" s="10">
        <v>49805</v>
      </c>
      <c r="D9" s="10">
        <v>64454</v>
      </c>
      <c r="E9" s="10">
        <v>87447</v>
      </c>
      <c r="F9" s="10">
        <v>64607</v>
      </c>
      <c r="G9" s="10">
        <v>91026</v>
      </c>
      <c r="H9" s="10">
        <v>38471</v>
      </c>
      <c r="I9" s="10">
        <v>48474</v>
      </c>
      <c r="J9" s="10">
        <v>63169</v>
      </c>
      <c r="K9" s="10">
        <v>18118</v>
      </c>
      <c r="L9" s="10">
        <v>82354</v>
      </c>
      <c r="M9" s="10">
        <v>40170</v>
      </c>
      <c r="N9" s="10">
        <f>SUM(Clients3[[#This Row],[Janvier]:[Décembre]])</f>
        <v>674023</v>
      </c>
    </row>
    <row r="10" spans="1:19" ht="16" x14ac:dyDescent="0.2">
      <c r="A10" s="6" t="s">
        <v>32</v>
      </c>
      <c r="B10" s="10">
        <v>94339</v>
      </c>
      <c r="C10" s="10">
        <v>34291</v>
      </c>
      <c r="D10" s="10">
        <v>89274</v>
      </c>
      <c r="E10" s="10">
        <v>88003</v>
      </c>
      <c r="F10" s="10">
        <v>48089</v>
      </c>
      <c r="G10" s="10">
        <v>60102</v>
      </c>
      <c r="H10" s="10">
        <v>20652</v>
      </c>
      <c r="I10" s="10">
        <v>68487</v>
      </c>
      <c r="J10" s="10">
        <v>40292</v>
      </c>
      <c r="K10" s="10">
        <v>84128</v>
      </c>
      <c r="L10" s="10">
        <v>23838</v>
      </c>
      <c r="M10" s="10">
        <v>13382</v>
      </c>
      <c r="N10" s="10">
        <f>SUM(Clients3[[#This Row],[Janvier]:[Décembre]])</f>
        <v>664877</v>
      </c>
    </row>
    <row r="11" spans="1:19" ht="16" x14ac:dyDescent="0.2">
      <c r="A11" s="6" t="s">
        <v>33</v>
      </c>
      <c r="B11" s="10">
        <v>11421</v>
      </c>
      <c r="C11" s="10">
        <v>20832</v>
      </c>
      <c r="D11" s="10">
        <v>66309</v>
      </c>
      <c r="E11" s="10">
        <v>10763</v>
      </c>
      <c r="F11" s="10">
        <v>90218</v>
      </c>
      <c r="G11" s="10">
        <v>50938</v>
      </c>
      <c r="H11" s="10">
        <v>88360</v>
      </c>
      <c r="I11" s="10">
        <v>41716</v>
      </c>
      <c r="J11" s="10">
        <v>53178</v>
      </c>
      <c r="K11" s="10">
        <v>10988</v>
      </c>
      <c r="L11" s="10">
        <v>18194</v>
      </c>
      <c r="M11" s="10">
        <v>53340</v>
      </c>
      <c r="N11" s="10">
        <f>SUM(Clients3[[#This Row],[Janvier]:[Décembre]])</f>
        <v>516257</v>
      </c>
    </row>
    <row r="12" spans="1:19" ht="16" x14ac:dyDescent="0.2">
      <c r="A12" s="6" t="s">
        <v>3</v>
      </c>
      <c r="B12" s="10">
        <v>20362</v>
      </c>
      <c r="C12" s="10">
        <v>54590</v>
      </c>
      <c r="D12" s="10">
        <v>28438</v>
      </c>
      <c r="E12" s="10">
        <v>88781</v>
      </c>
      <c r="F12" s="10">
        <v>22243</v>
      </c>
      <c r="G12" s="10">
        <v>51047</v>
      </c>
      <c r="H12" s="10">
        <v>19770</v>
      </c>
      <c r="I12" s="10">
        <v>72694</v>
      </c>
      <c r="J12" s="10">
        <v>40301</v>
      </c>
      <c r="K12" s="10">
        <v>52411</v>
      </c>
      <c r="L12" s="10">
        <v>84470</v>
      </c>
      <c r="M12" s="10">
        <v>39394</v>
      </c>
      <c r="N12" s="10">
        <f>SUM(Clients3[[#This Row],[Janvier]:[Décembre]])</f>
        <v>574501</v>
      </c>
    </row>
    <row r="13" spans="1:19" ht="16" x14ac:dyDescent="0.2">
      <c r="A13" s="6" t="s">
        <v>35</v>
      </c>
      <c r="B13" s="10">
        <v>85915</v>
      </c>
      <c r="C13" s="10">
        <v>63200</v>
      </c>
      <c r="D13" s="10">
        <v>77009</v>
      </c>
      <c r="E13" s="10">
        <v>89096</v>
      </c>
      <c r="F13" s="10">
        <v>56511</v>
      </c>
      <c r="G13" s="10">
        <v>63210</v>
      </c>
      <c r="H13" s="10">
        <v>17334</v>
      </c>
      <c r="I13" s="10">
        <v>79292</v>
      </c>
      <c r="J13" s="10">
        <v>17042</v>
      </c>
      <c r="K13" s="10">
        <v>58761</v>
      </c>
      <c r="L13" s="10">
        <v>30108</v>
      </c>
      <c r="M13" s="10">
        <v>82824</v>
      </c>
      <c r="N13" s="10">
        <f>SUM(Clients3[[#This Row],[Janvier]:[Décembre]])</f>
        <v>720302</v>
      </c>
    </row>
    <row r="14" spans="1:19" ht="16" x14ac:dyDescent="0.2">
      <c r="A14" s="6" t="s">
        <v>7</v>
      </c>
      <c r="B14" s="10">
        <v>60038</v>
      </c>
      <c r="C14" s="10">
        <v>94866</v>
      </c>
      <c r="D14" s="10">
        <v>69454</v>
      </c>
      <c r="E14" s="10">
        <v>54372</v>
      </c>
      <c r="F14" s="10">
        <v>56566</v>
      </c>
      <c r="G14" s="10">
        <v>94411</v>
      </c>
      <c r="H14" s="10">
        <v>74620</v>
      </c>
      <c r="I14" s="10">
        <v>97751</v>
      </c>
      <c r="J14" s="10">
        <v>98414</v>
      </c>
      <c r="K14" s="10">
        <v>22301</v>
      </c>
      <c r="L14" s="10">
        <v>92492</v>
      </c>
      <c r="M14" s="10">
        <v>17664</v>
      </c>
      <c r="N14" s="10">
        <f>SUM(Clients3[[#This Row],[Janvier]:[Décembre]])</f>
        <v>832949</v>
      </c>
    </row>
    <row r="15" spans="1:19" ht="16" x14ac:dyDescent="0.2">
      <c r="A15" s="6" t="s">
        <v>34</v>
      </c>
      <c r="B15" s="10">
        <v>68105</v>
      </c>
      <c r="C15" s="10">
        <v>45883</v>
      </c>
      <c r="D15" s="10">
        <v>65409</v>
      </c>
      <c r="E15" s="10">
        <v>51951</v>
      </c>
      <c r="F15" s="10">
        <v>67749</v>
      </c>
      <c r="G15" s="10">
        <v>15900</v>
      </c>
      <c r="H15" s="10">
        <v>95344</v>
      </c>
      <c r="I15" s="10">
        <v>96145</v>
      </c>
      <c r="J15" s="10">
        <v>77287</v>
      </c>
      <c r="K15" s="10">
        <v>46989</v>
      </c>
      <c r="L15" s="10">
        <v>92474</v>
      </c>
      <c r="M15" s="10">
        <v>78935</v>
      </c>
      <c r="N15" s="10">
        <f>SUM(Clients3[[#This Row],[Janvier]:[Décembre]])</f>
        <v>802171</v>
      </c>
    </row>
    <row r="16" spans="1:19" ht="16" x14ac:dyDescent="0.2">
      <c r="A16" s="6" t="s">
        <v>26</v>
      </c>
      <c r="B16" s="10">
        <v>61477</v>
      </c>
      <c r="C16" s="10">
        <v>71338</v>
      </c>
      <c r="D16" s="10">
        <v>83212</v>
      </c>
      <c r="E16" s="10">
        <v>71505</v>
      </c>
      <c r="F16" s="10">
        <v>31712</v>
      </c>
      <c r="G16" s="10">
        <v>30517</v>
      </c>
      <c r="H16" s="10">
        <v>81565</v>
      </c>
      <c r="I16" s="10">
        <v>16159</v>
      </c>
      <c r="J16" s="10">
        <v>49946</v>
      </c>
      <c r="K16" s="10">
        <v>95822</v>
      </c>
      <c r="L16" s="10">
        <v>28669</v>
      </c>
      <c r="M16" s="10">
        <v>61029</v>
      </c>
      <c r="N16" s="10">
        <f>SUM(Clients3[[#This Row],[Janvier]:[Décembre]])</f>
        <v>682951</v>
      </c>
    </row>
    <row r="17" spans="1:14" ht="16" x14ac:dyDescent="0.2">
      <c r="A17" s="6" t="s">
        <v>6</v>
      </c>
      <c r="B17" s="10">
        <v>97338</v>
      </c>
      <c r="C17" s="10">
        <v>46355</v>
      </c>
      <c r="D17" s="10">
        <v>45443</v>
      </c>
      <c r="E17" s="10">
        <v>42100</v>
      </c>
      <c r="F17" s="10">
        <v>48130</v>
      </c>
      <c r="G17" s="10">
        <v>84202</v>
      </c>
      <c r="H17" s="10">
        <v>14865</v>
      </c>
      <c r="I17" s="10">
        <v>93789</v>
      </c>
      <c r="J17" s="10">
        <v>17537</v>
      </c>
      <c r="K17" s="10">
        <v>36434</v>
      </c>
      <c r="L17" s="10">
        <v>33954</v>
      </c>
      <c r="M17" s="10">
        <v>88558</v>
      </c>
      <c r="N17" s="10">
        <f>SUM(Clients3[[#This Row],[Janvier]:[Décembre]])</f>
        <v>648705</v>
      </c>
    </row>
    <row r="18" spans="1:14" ht="16" x14ac:dyDescent="0.2">
      <c r="A18" s="6" t="s">
        <v>4</v>
      </c>
      <c r="B18" s="10">
        <v>16566</v>
      </c>
      <c r="C18" s="10">
        <v>34750</v>
      </c>
      <c r="D18" s="10">
        <v>13002</v>
      </c>
      <c r="E18" s="10">
        <v>94715</v>
      </c>
      <c r="F18" s="10">
        <v>17950</v>
      </c>
      <c r="G18" s="10">
        <v>76831</v>
      </c>
      <c r="H18" s="10">
        <v>13817</v>
      </c>
      <c r="I18" s="10">
        <v>20517</v>
      </c>
      <c r="J18" s="10">
        <v>75234</v>
      </c>
      <c r="K18" s="10">
        <v>73509</v>
      </c>
      <c r="L18" s="10">
        <v>60621</v>
      </c>
      <c r="M18" s="10">
        <v>80604</v>
      </c>
      <c r="N18" s="10">
        <f>SUM(Clients3[[#This Row],[Janvier]:[Décembre]])</f>
        <v>578116</v>
      </c>
    </row>
    <row r="19" spans="1:14" ht="16" x14ac:dyDescent="0.2">
      <c r="A19" s="6" t="s">
        <v>29</v>
      </c>
      <c r="B19" s="10">
        <v>11390</v>
      </c>
      <c r="C19" s="10">
        <v>14631</v>
      </c>
      <c r="D19" s="10">
        <v>51258</v>
      </c>
      <c r="E19" s="10">
        <v>50597</v>
      </c>
      <c r="F19" s="10">
        <v>40552</v>
      </c>
      <c r="G19" s="10">
        <v>49715</v>
      </c>
      <c r="H19" s="10">
        <v>70399</v>
      </c>
      <c r="I19" s="10">
        <v>31225</v>
      </c>
      <c r="J19" s="10">
        <v>79197</v>
      </c>
      <c r="K19" s="10">
        <v>92470</v>
      </c>
      <c r="L19" s="10">
        <v>72877</v>
      </c>
      <c r="M19" s="10">
        <v>16053</v>
      </c>
      <c r="N19" s="10">
        <f>SUM(Clients3[[#This Row],[Janvier]:[Décembre]])</f>
        <v>580364</v>
      </c>
    </row>
    <row r="20" spans="1:14" ht="16" x14ac:dyDescent="0.2">
      <c r="A20" s="7" t="s">
        <v>25</v>
      </c>
      <c r="B20" s="12">
        <v>35700</v>
      </c>
      <c r="C20" s="12">
        <v>80494</v>
      </c>
      <c r="D20" s="12">
        <v>27903</v>
      </c>
      <c r="E20" s="12">
        <v>15752</v>
      </c>
      <c r="F20" s="12">
        <v>35664</v>
      </c>
      <c r="G20" s="12">
        <v>65123</v>
      </c>
      <c r="H20" s="12">
        <v>69306</v>
      </c>
      <c r="I20" s="12">
        <v>48885</v>
      </c>
      <c r="J20" s="12">
        <v>70718</v>
      </c>
      <c r="K20" s="12">
        <v>38248</v>
      </c>
      <c r="L20" s="12">
        <v>65262</v>
      </c>
      <c r="M20" s="12">
        <v>79868</v>
      </c>
      <c r="N20" s="12">
        <f>SUM(Clients3[[#This Row],[Janvier]:[Décembre]])</f>
        <v>632923</v>
      </c>
    </row>
    <row r="21" spans="1:14" ht="16" x14ac:dyDescent="0.2">
      <c r="A21" s="7" t="s">
        <v>37</v>
      </c>
      <c r="B21" s="12">
        <v>58867</v>
      </c>
      <c r="C21" s="12">
        <v>90273</v>
      </c>
      <c r="D21" s="12">
        <v>21239</v>
      </c>
      <c r="E21" s="12">
        <v>68226</v>
      </c>
      <c r="F21" s="12">
        <v>15912</v>
      </c>
      <c r="G21" s="12">
        <v>95070</v>
      </c>
      <c r="H21" s="12">
        <v>71903</v>
      </c>
      <c r="I21" s="12">
        <v>96099</v>
      </c>
      <c r="J21" s="12">
        <v>92017</v>
      </c>
      <c r="K21" s="12">
        <v>77718</v>
      </c>
      <c r="L21" s="12">
        <v>84918</v>
      </c>
      <c r="M21" s="12">
        <v>40639</v>
      </c>
      <c r="N21" s="12">
        <f>SUM(Clients3[[#This Row],[Janvier]:[Décembre]])</f>
        <v>812881</v>
      </c>
    </row>
    <row r="22" spans="1:14" ht="16" x14ac:dyDescent="0.2">
      <c r="A22" s="7" t="s">
        <v>36</v>
      </c>
      <c r="B22" s="12">
        <v>12343</v>
      </c>
      <c r="C22" s="12">
        <v>43400</v>
      </c>
      <c r="D22" s="12">
        <v>82448</v>
      </c>
      <c r="E22" s="12">
        <v>22634</v>
      </c>
      <c r="F22" s="12">
        <v>80348</v>
      </c>
      <c r="G22" s="12">
        <v>11034</v>
      </c>
      <c r="H22" s="12">
        <v>64404</v>
      </c>
      <c r="I22" s="12">
        <v>81899</v>
      </c>
      <c r="J22" s="12">
        <v>61907</v>
      </c>
      <c r="K22" s="12">
        <v>88911</v>
      </c>
      <c r="L22" s="12">
        <v>30700</v>
      </c>
      <c r="M22" s="12">
        <v>11204</v>
      </c>
      <c r="N22" s="12">
        <f>SUM(Clients3[[#This Row],[Janvier]:[Décembre]])</f>
        <v>591232</v>
      </c>
    </row>
    <row r="23" spans="1:14" ht="16" x14ac:dyDescent="0.2">
      <c r="A23" s="7" t="s">
        <v>40</v>
      </c>
      <c r="B23" s="12">
        <v>98547</v>
      </c>
      <c r="C23" s="12">
        <v>39865</v>
      </c>
      <c r="D23" s="12">
        <v>19902</v>
      </c>
      <c r="E23" s="12">
        <v>42227</v>
      </c>
      <c r="F23" s="12">
        <v>25876</v>
      </c>
      <c r="G23" s="12">
        <v>60295</v>
      </c>
      <c r="H23" s="12">
        <v>47864</v>
      </c>
      <c r="I23" s="12">
        <v>86169</v>
      </c>
      <c r="J23" s="12">
        <v>43049</v>
      </c>
      <c r="K23" s="12">
        <v>53129</v>
      </c>
      <c r="L23" s="12">
        <v>36518</v>
      </c>
      <c r="M23" s="12">
        <v>52159</v>
      </c>
      <c r="N23" s="12">
        <f>SUM(Clients3[[#This Row],[Janvier]:[Décembre]])</f>
        <v>605600</v>
      </c>
    </row>
    <row r="24" spans="1:14" ht="16" x14ac:dyDescent="0.2">
      <c r="A24" s="7" t="s">
        <v>8</v>
      </c>
      <c r="B24" s="12">
        <v>44525</v>
      </c>
      <c r="C24" s="12">
        <v>43032</v>
      </c>
      <c r="D24" s="12">
        <v>47290</v>
      </c>
      <c r="E24" s="12">
        <v>25835</v>
      </c>
      <c r="F24" s="12">
        <v>12997</v>
      </c>
      <c r="G24" s="12">
        <v>37870</v>
      </c>
      <c r="H24" s="12">
        <v>80142</v>
      </c>
      <c r="I24" s="12">
        <v>62405</v>
      </c>
      <c r="J24" s="12">
        <v>23233</v>
      </c>
      <c r="K24" s="12">
        <v>22653</v>
      </c>
      <c r="L24" s="12">
        <v>41316</v>
      </c>
      <c r="M24" s="12">
        <v>93476</v>
      </c>
      <c r="N24" s="12">
        <f>SUM(Clients3[[#This Row],[Janvier]:[Décembre]])</f>
        <v>534774</v>
      </c>
    </row>
    <row r="25" spans="1:14" ht="16" x14ac:dyDescent="0.2">
      <c r="A25" s="7" t="s">
        <v>9</v>
      </c>
      <c r="B25" s="12">
        <v>90489</v>
      </c>
      <c r="C25" s="12">
        <v>26499</v>
      </c>
      <c r="D25" s="12">
        <v>87588</v>
      </c>
      <c r="E25" s="12">
        <v>40471</v>
      </c>
      <c r="F25" s="12">
        <v>95949</v>
      </c>
      <c r="G25" s="12">
        <v>77004</v>
      </c>
      <c r="H25" s="12">
        <v>14864</v>
      </c>
      <c r="I25" s="12">
        <v>12450</v>
      </c>
      <c r="J25" s="12">
        <v>43700</v>
      </c>
      <c r="K25" s="12">
        <v>33680</v>
      </c>
      <c r="L25" s="12">
        <v>32137</v>
      </c>
      <c r="M25" s="12">
        <v>97475</v>
      </c>
      <c r="N25" s="12">
        <f>SUM(Clients3[[#This Row],[Janvier]:[Décembre]])</f>
        <v>652306</v>
      </c>
    </row>
    <row r="26" spans="1:14" ht="16" x14ac:dyDescent="0.2">
      <c r="A26" s="7" t="s">
        <v>30</v>
      </c>
      <c r="B26" s="12">
        <v>22860</v>
      </c>
      <c r="C26" s="12">
        <v>76223</v>
      </c>
      <c r="D26" s="12">
        <v>97400</v>
      </c>
      <c r="E26" s="12">
        <v>22147</v>
      </c>
      <c r="F26" s="12">
        <v>60032</v>
      </c>
      <c r="G26" s="12">
        <v>47549</v>
      </c>
      <c r="H26" s="12">
        <v>38248</v>
      </c>
      <c r="I26" s="12">
        <v>43110</v>
      </c>
      <c r="J26" s="12">
        <v>96529</v>
      </c>
      <c r="K26" s="12">
        <v>41661</v>
      </c>
      <c r="L26" s="12">
        <v>79233</v>
      </c>
      <c r="M26" s="12">
        <v>37742</v>
      </c>
      <c r="N26" s="12">
        <f>SUM(Clients3[[#This Row],[Janvier]:[Décembre]])</f>
        <v>662734</v>
      </c>
    </row>
    <row r="27" spans="1:14" ht="16" x14ac:dyDescent="0.2">
      <c r="A27" s="7" t="s">
        <v>38</v>
      </c>
      <c r="B27" s="12">
        <v>73593</v>
      </c>
      <c r="C27" s="12">
        <v>24873</v>
      </c>
      <c r="D27" s="12">
        <v>23609</v>
      </c>
      <c r="E27" s="12">
        <v>57765</v>
      </c>
      <c r="F27" s="12">
        <v>51762</v>
      </c>
      <c r="G27" s="12">
        <v>14930</v>
      </c>
      <c r="H27" s="12">
        <v>22300</v>
      </c>
      <c r="I27" s="12">
        <v>41443</v>
      </c>
      <c r="J27" s="12">
        <v>93064</v>
      </c>
      <c r="K27" s="12">
        <v>69853</v>
      </c>
      <c r="L27" s="12">
        <v>29169</v>
      </c>
      <c r="M27" s="12">
        <v>63961</v>
      </c>
      <c r="N27" s="12">
        <f>SUM(Clients3[[#This Row],[Janvier]:[Décembre]])</f>
        <v>566322</v>
      </c>
    </row>
    <row r="28" spans="1:14" ht="16" x14ac:dyDescent="0.2">
      <c r="A28" s="7" t="s">
        <v>39</v>
      </c>
      <c r="B28" s="12">
        <v>94607</v>
      </c>
      <c r="C28" s="12">
        <v>48479</v>
      </c>
      <c r="D28" s="12">
        <v>62250</v>
      </c>
      <c r="E28" s="12">
        <v>86799</v>
      </c>
      <c r="F28" s="12">
        <v>85296</v>
      </c>
      <c r="G28" s="12">
        <v>34539</v>
      </c>
      <c r="H28" s="12">
        <v>89667</v>
      </c>
      <c r="I28" s="12">
        <v>69445</v>
      </c>
      <c r="J28" s="12">
        <v>32358</v>
      </c>
      <c r="K28" s="12">
        <v>32925</v>
      </c>
      <c r="L28" s="12">
        <v>77992</v>
      </c>
      <c r="M28" s="12">
        <v>81320</v>
      </c>
      <c r="N28" s="12">
        <f>SUM(Clients3[[#This Row],[Janvier]:[Décembre]])</f>
        <v>795677</v>
      </c>
    </row>
  </sheetData>
  <mergeCells count="4">
    <mergeCell ref="C1:E1"/>
    <mergeCell ref="C2:E2"/>
    <mergeCell ref="F2:G2"/>
    <mergeCell ref="F1:G1"/>
  </mergeCells>
  <dataValidations count="2">
    <dataValidation type="list" allowBlank="1" showInputMessage="1" showErrorMessage="1" sqref="B2" xr:uid="{DB1BEE41-77BB-6041-8E5A-8998CD48CC3A}">
      <formula1>$B$5:$N$5</formula1>
    </dataValidation>
    <dataValidation type="list" allowBlank="1" showInputMessage="1" showErrorMessage="1" sqref="A2" xr:uid="{41E41994-B1C6-E046-9B0D-072BBE3A505C}">
      <formula1>OFFSET($A$6,,,COUNTA($A:$A)-3)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RECHERCHEX</vt:lpstr>
      <vt:lpstr>INDEX-EQUIVX</vt:lpstr>
      <vt:lpstr>INDEX-EQUIV (Excel &lt; 2021)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Nicolas PARENT</cp:lastModifiedBy>
  <dcterms:created xsi:type="dcterms:W3CDTF">2015-06-05T18:19:34Z</dcterms:created>
  <dcterms:modified xsi:type="dcterms:W3CDTF">2025-12-17T16:55:54Z</dcterms:modified>
</cp:coreProperties>
</file>