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richPivotRecords1.xml" ContentType="application/vnd.openxmlformats-officedocument.spreadsheetml.richPivot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Ex1.xml" ContentType="application/vnd.ms-office.chartex+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charts/chartEx2.xml" ContentType="application/vnd.ms-office.chartex+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09"/>
  <workbookPr hidePivotFieldList="1" defaultThemeVersion="124226"/>
  <mc:AlternateContent xmlns:mc="http://schemas.openxmlformats.org/markup-compatibility/2006">
    <mc:Choice Requires="x15">
      <x15ac:absPath xmlns:x15ac="http://schemas.microsoft.com/office/spreadsheetml/2010/11/ac" url="C:\Users\Lenovo\Documents\Projets\FORMATIONS\EXCEL\2025-07-Juillet\format-long\Tableau de bord interactif\"/>
    </mc:Choice>
  </mc:AlternateContent>
  <xr:revisionPtr revIDLastSave="0" documentId="13_ncr:1_{F04D0C75-E21B-4F69-A27D-90AAC633158E}" xr6:coauthVersionLast="47" xr6:coauthVersionMax="47" xr10:uidLastSave="{00000000-0000-0000-0000-000000000000}"/>
  <bookViews>
    <workbookView xWindow="-110" yWindow="-110" windowWidth="22620" windowHeight="13500" activeTab="1" xr2:uid="{00000000-000D-0000-FFFF-FFFF00000000}"/>
  </bookViews>
  <sheets>
    <sheet name="Base de données" sheetId="1" r:id="rId1"/>
    <sheet name="Tableau de bord" sheetId="2" r:id="rId2"/>
    <sheet name="Données traitées" sheetId="3" r:id="rId3"/>
  </sheets>
  <definedNames>
    <definedName name="_xlchart.v6.0" hidden="1">'Données traitées'!$E$59</definedName>
    <definedName name="_xlchart.v6.1" hidden="1">'Données traitées'!$E$60:$E$64</definedName>
    <definedName name="_xlchart.v6.10" hidden="1">'Données traitées'!$F$59</definedName>
    <definedName name="_xlchart.v6.11" hidden="1">'Données traitées'!$F$60:$F$64</definedName>
    <definedName name="_xlchart.v6.2" hidden="1">'Données traitées'!$F$59</definedName>
    <definedName name="_xlchart.v6.3" hidden="1">'Données traitées'!$F$60:$F$64</definedName>
    <definedName name="_xlchart.v6.4" hidden="1">'Données traitées'!$E$59</definedName>
    <definedName name="_xlchart.v6.5" hidden="1">'Données traitées'!$E$60:$E$64</definedName>
    <definedName name="_xlchart.v6.6" hidden="1">'Données traitées'!$F$59</definedName>
    <definedName name="_xlchart.v6.7" hidden="1">'Données traitées'!$F$60:$F$64</definedName>
    <definedName name="_xlchart.v6.8" hidden="1">'Données traitées'!$E$59</definedName>
    <definedName name="_xlchart.v6.9" hidden="1">'Données traitées'!$E$60:$E$64</definedName>
    <definedName name="Segment_Produit">#N/A</definedName>
  </definedNames>
  <calcPr calcId="191029"/>
  <pivotCaches>
    <pivotCache cacheId="11" r:id="rId4"/>
  </pivotCache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3" l="1"/>
  <c r="F61" i="3"/>
  <c r="E62" i="3"/>
  <c r="F62" i="3"/>
  <c r="E63" i="3"/>
  <c r="F63" i="3"/>
  <c r="E64" i="3"/>
  <c r="F64" i="3"/>
  <c r="F60" i="3"/>
  <c r="E60" i="3"/>
  <c r="C4" i="3"/>
  <c r="B4" i="3"/>
  <c r="A4"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0"/>
        </ext>
      </extLst>
    </bk>
    <bk>
      <extLst>
        <ext uri="{3e2802c4-a4d2-4d8b-9148-e3be6c30e623}">
          <xlrd:rvb i="17"/>
        </ext>
      </extLst>
    </bk>
    <bk>
      <extLst>
        <ext uri="{3e2802c4-a4d2-4d8b-9148-e3be6c30e623}">
          <xlrd:rvb i="24"/>
        </ext>
      </extLst>
    </bk>
    <bk>
      <extLst>
        <ext uri="{3e2802c4-a4d2-4d8b-9148-e3be6c30e623}">
          <xlrd:rvb i="32"/>
        </ext>
      </extLst>
    </bk>
  </futureMetadata>
  <valueMetadata count="5">
    <bk>
      <rc t="1" v="0"/>
    </bk>
    <bk>
      <rc t="1" v="1"/>
    </bk>
    <bk>
      <rc t="1" v="2"/>
    </bk>
    <bk>
      <rc t="1" v="3"/>
    </bk>
    <bk>
      <rc t="1" v="4"/>
    </bk>
  </valueMetadata>
</metadata>
</file>

<file path=xl/sharedStrings.xml><?xml version="1.0" encoding="utf-8"?>
<sst xmlns="http://schemas.openxmlformats.org/spreadsheetml/2006/main" count="660" uniqueCount="95">
  <si>
    <t>EXEMPLE</t>
  </si>
  <si>
    <t>Produit</t>
  </si>
  <si>
    <t>Casque</t>
  </si>
  <si>
    <t>Souris</t>
  </si>
  <si>
    <t>Clavier</t>
  </si>
  <si>
    <t>Date</t>
  </si>
  <si>
    <t>Vendeur</t>
  </si>
  <si>
    <t>Client</t>
  </si>
  <si>
    <t>Région</t>
  </si>
  <si>
    <t>Quantité</t>
  </si>
  <si>
    <t>Client 16</t>
  </si>
  <si>
    <t>Ordinateur</t>
  </si>
  <si>
    <t>Client 3</t>
  </si>
  <si>
    <t>Rachel Caron</t>
  </si>
  <si>
    <t>Client 27</t>
  </si>
  <si>
    <t>Frank Roux</t>
  </si>
  <si>
    <t>Client 18</t>
  </si>
  <si>
    <t>Écran</t>
  </si>
  <si>
    <t>Client 39</t>
  </si>
  <si>
    <t>Client 41</t>
  </si>
  <si>
    <t>Client 50</t>
  </si>
  <si>
    <t>Irene Bonnet</t>
  </si>
  <si>
    <t>Client 11</t>
  </si>
  <si>
    <t>Client 35</t>
  </si>
  <si>
    <t>Prix Unitaire</t>
  </si>
  <si>
    <t>Chiffre d'affaires</t>
  </si>
  <si>
    <t>Marge</t>
  </si>
  <si>
    <t>Client 37</t>
  </si>
  <si>
    <t>Oscar Henry</t>
  </si>
  <si>
    <t>Client 9</t>
  </si>
  <si>
    <t>Client 15</t>
  </si>
  <si>
    <t>Eve Moreau</t>
  </si>
  <si>
    <t>Alice Martin</t>
  </si>
  <si>
    <t>Client 49</t>
  </si>
  <si>
    <t>Client 47</t>
  </si>
  <si>
    <t>Client 13</t>
  </si>
  <si>
    <t>Client 32</t>
  </si>
  <si>
    <t>Harry Lambert</t>
  </si>
  <si>
    <t>Client 36</t>
  </si>
  <si>
    <t>Client 43</t>
  </si>
  <si>
    <t>Client 38</t>
  </si>
  <si>
    <t>Client 28</t>
  </si>
  <si>
    <t>Client 4</t>
  </si>
  <si>
    <t>Client 31</t>
  </si>
  <si>
    <t>Michael Clement</t>
  </si>
  <si>
    <t>Client 19</t>
  </si>
  <si>
    <t>Client 48</t>
  </si>
  <si>
    <t>Client 26</t>
  </si>
  <si>
    <t>Kelly Andre</t>
  </si>
  <si>
    <t>Client 24</t>
  </si>
  <si>
    <t>Quentin Lopez</t>
  </si>
  <si>
    <t>Client 20</t>
  </si>
  <si>
    <t>Client 17</t>
  </si>
  <si>
    <t>Client 5</t>
  </si>
  <si>
    <t>Client 45</t>
  </si>
  <si>
    <t>Client 42</t>
  </si>
  <si>
    <t>Client 8</t>
  </si>
  <si>
    <t>Client 30</t>
  </si>
  <si>
    <t>Client 25</t>
  </si>
  <si>
    <t>Client 2</t>
  </si>
  <si>
    <t>Client 44</t>
  </si>
  <si>
    <t>Client 46</t>
  </si>
  <si>
    <t>Client 14</t>
  </si>
  <si>
    <t>Client 34</t>
  </si>
  <si>
    <t>Client 12</t>
  </si>
  <si>
    <t>Client 10</t>
  </si>
  <si>
    <t>Client 21</t>
  </si>
  <si>
    <t>Client 1</t>
  </si>
  <si>
    <t>Client 40</t>
  </si>
  <si>
    <t>Client 29</t>
  </si>
  <si>
    <t>Client 6</t>
  </si>
  <si>
    <t>Client 22</t>
  </si>
  <si>
    <t>Client 33</t>
  </si>
  <si>
    <t>Client 7</t>
  </si>
  <si>
    <t>Client 23</t>
  </si>
  <si>
    <t>Réaliser un tableau de bord interactif, efficace et impactant !</t>
  </si>
  <si>
    <t>https://www.morpheus-formation.fr/</t>
  </si>
  <si>
    <t>Étiquettes de lignes</t>
  </si>
  <si>
    <t>Total général</t>
  </si>
  <si>
    <t>Somme de Chiffre d'affaires</t>
  </si>
  <si>
    <t>janv</t>
  </si>
  <si>
    <t>févr</t>
  </si>
  <si>
    <t>mars</t>
  </si>
  <si>
    <t>avr</t>
  </si>
  <si>
    <t>mai</t>
  </si>
  <si>
    <t>juin</t>
  </si>
  <si>
    <t>juil</t>
  </si>
  <si>
    <t>août</t>
  </si>
  <si>
    <t>sept</t>
  </si>
  <si>
    <t>oct</t>
  </si>
  <si>
    <t>nov</t>
  </si>
  <si>
    <t>déc</t>
  </si>
  <si>
    <t>Somme de Quantité</t>
  </si>
  <si>
    <t>Étiquettes de colonnes</t>
  </si>
  <si>
    <t>Somme de Taux de marge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</si>
</sst>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0.00\ &quot;€&quot;_-;\-* #,##0.00\ &quot;€&quot;_-;_-* &quot;-&quot;??\ &quot;€&quot;_-;_-@_-"/>
  </numFmts>
  <fonts count="7" x14ac:knownFonts="1">
    <font>
      <sz val="11"/>
      <color theme="1"/>
      <name val="Calibri"/>
      <family val="2"/>
      <scheme val="minor"/>
    </font>
    <font>
      <b/>
      <sz val="14"/>
      <color rgb="FF00518B"/>
      <name val="Calibri"/>
    </font>
    <font>
      <sz val="11"/>
      <color rgb="FFFFFFFF"/>
      <name val="Calibri"/>
      <family val="2"/>
    </font>
    <font>
      <sz val="8"/>
      <name val="Calibri"/>
      <family val="2"/>
      <scheme val="minor"/>
    </font>
    <font>
      <sz val="11"/>
      <color theme="1"/>
      <name val="Calibri"/>
      <family val="2"/>
      <scheme val="minor"/>
    </font>
    <font>
      <b/>
      <sz val="18"/>
      <color rgb="FFFFFFFF"/>
      <name val="Calibri"/>
      <family val="2"/>
    </font>
    <font>
      <sz val="8"/>
      <color theme="1"/>
      <name val="Calibri"/>
      <family val="2"/>
      <scheme val="minor"/>
    </font>
  </fonts>
  <fills count="5">
    <fill>
      <patternFill patternType="none"/>
    </fill>
    <fill>
      <patternFill patternType="gray125"/>
    </fill>
    <fill>
      <patternFill patternType="solid">
        <fgColor rgb="FF102136"/>
        <bgColor rgb="FF102136"/>
      </patternFill>
    </fill>
    <fill>
      <patternFill patternType="solid">
        <fgColor rgb="FFDEEAF6"/>
        <bgColor rgb="FFDEEAF6"/>
      </patternFill>
    </fill>
    <fill>
      <patternFill patternType="solid">
        <fgColor rgb="FF0073D3"/>
        <bgColor rgb="FF0073D3"/>
      </patternFill>
    </fill>
  </fills>
  <borders count="9">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auto="1"/>
      </right>
      <top style="thin">
        <color indexed="64"/>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29">
    <xf numFmtId="0" fontId="0" fillId="0" borderId="0" xfId="0"/>
    <xf numFmtId="0" fontId="0" fillId="0" borderId="0" xfId="0" applyAlignment="1">
      <alignment horizontal="center" vertical="center"/>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2" fontId="0" fillId="0" borderId="1" xfId="0" applyNumberFormat="1" applyBorder="1" applyAlignment="1">
      <alignment horizontal="center" vertical="center"/>
    </xf>
    <xf numFmtId="0" fontId="0" fillId="0" borderId="7" xfId="0" applyBorder="1" applyAlignment="1">
      <alignment horizontal="center" vertical="center"/>
    </xf>
    <xf numFmtId="44" fontId="0" fillId="0" borderId="5" xfId="1" applyFont="1" applyBorder="1" applyAlignment="1">
      <alignment horizontal="center" vertical="center"/>
    </xf>
    <xf numFmtId="44" fontId="0" fillId="0" borderId="1" xfId="1" applyFont="1" applyBorder="1" applyAlignment="1">
      <alignment horizontal="center" vertical="center"/>
    </xf>
    <xf numFmtId="0" fontId="1" fillId="3" borderId="0" xfId="0" applyFont="1" applyFill="1" applyAlignment="1">
      <alignment vertical="center" wrapText="1"/>
    </xf>
    <xf numFmtId="0" fontId="0" fillId="0" borderId="0" xfId="0" pivotButton="1"/>
    <xf numFmtId="0" fontId="0" fillId="0" borderId="0" xfId="0" applyAlignment="1">
      <alignment horizontal="left"/>
    </xf>
    <xf numFmtId="44" fontId="0" fillId="0" borderId="0" xfId="0" applyNumberFormat="1"/>
    <xf numFmtId="14" fontId="0" fillId="0" borderId="0" xfId="0" applyNumberFormat="1" applyAlignment="1">
      <alignment horizontal="center" vertical="center"/>
    </xf>
    <xf numFmtId="44" fontId="0" fillId="0" borderId="0" xfId="1" applyFont="1"/>
    <xf numFmtId="14" fontId="0" fillId="0" borderId="1" xfId="0" applyNumberFormat="1" applyBorder="1" applyAlignment="1">
      <alignment horizontal="center" vertical="center"/>
    </xf>
    <xf numFmtId="14" fontId="0" fillId="0" borderId="6" xfId="0" applyNumberFormat="1" applyBorder="1" applyAlignment="1">
      <alignment horizontal="center" vertical="center"/>
    </xf>
    <xf numFmtId="10" fontId="0" fillId="0" borderId="0" xfId="0" applyNumberFormat="1"/>
    <xf numFmtId="10" fontId="0" fillId="0" borderId="0" xfId="2" applyNumberFormat="1" applyFont="1"/>
    <xf numFmtId="0" fontId="0" fillId="0" borderId="0" xfId="1" applyNumberFormat="1" applyFont="1"/>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0" xfId="0" applyFont="1" applyAlignment="1">
      <alignment horizontal="center" vertical="center"/>
    </xf>
    <xf numFmtId="0" fontId="0" fillId="0" borderId="0" xfId="0" applyNumberFormat="1"/>
    <xf numFmtId="44" fontId="0" fillId="0" borderId="0" xfId="1" applyFont="1" applyAlignment="1">
      <alignment horizontal="left"/>
    </xf>
  </cellXfs>
  <cellStyles count="3">
    <cellStyle name="Monétaire" xfId="1" builtinId="4"/>
    <cellStyle name="Normal" xfId="0" builtinId="0"/>
    <cellStyle name="Pourcentage" xfId="2" builtinId="5"/>
  </cellStyles>
  <dxfs count="28">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outline="0">
        <left style="thin">
          <color auto="1"/>
        </left>
        <right style="thin">
          <color indexed="64"/>
        </right>
        <top style="thin">
          <color indexed="64"/>
        </top>
        <bottom style="thin">
          <color indexed="64"/>
        </bottom>
      </border>
    </dxf>
    <dxf>
      <numFmt numFmtId="19" formatCode="dd/mm/yyyy"/>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color theme="1"/>
      </font>
      <border>
        <bottom style="thin">
          <color rgb="FF4F81BD"/>
        </bottom>
        <vertical/>
        <horizontal/>
      </border>
    </dxf>
    <dxf>
      <font>
        <color theme="1"/>
      </font>
      <border diagonalUp="0" diagonalDown="0">
        <left/>
        <right/>
        <top/>
        <bottom/>
        <vertical/>
        <horizontal/>
      </border>
    </dxf>
    <dxf>
      <font>
        <b/>
        <color theme="1"/>
      </font>
      <border>
        <bottom style="thin">
          <color rgb="FF4F81BD"/>
        </bottom>
        <vertical/>
        <horizontal/>
      </border>
    </dxf>
    <dxf>
      <font>
        <color theme="3"/>
      </font>
      <border>
        <left style="thin">
          <color rgb="FF4F81BD"/>
        </left>
        <right style="thin">
          <color rgb="FF4F81BD"/>
        </right>
        <top style="thin">
          <color rgb="FF4F81BD"/>
        </top>
        <bottom style="thin">
          <color rgb="FF4F81BD"/>
        </bottom>
        <vertical/>
        <horizontal/>
      </border>
    </dxf>
    <dxf>
      <font>
        <b/>
        <color theme="1"/>
      </font>
      <border>
        <bottom style="thin">
          <color theme="0" tint="-0.34998626667073579"/>
        </bottom>
        <vertical/>
        <horizontal/>
      </border>
    </dxf>
    <dxf>
      <font>
        <color theme="1"/>
      </font>
      <border diagonalUp="0" diagonalDown="0">
        <left/>
        <right/>
        <top/>
        <bottom/>
        <vertical/>
        <horizontal/>
      </border>
    </dxf>
    <dxf>
      <font>
        <b/>
        <color theme="1"/>
      </font>
      <border>
        <bottom style="thin">
          <color theme="0" tint="-0.34998626667073579"/>
        </bottom>
        <vertical/>
        <horizontal/>
      </border>
    </dxf>
    <dxf>
      <font>
        <color theme="1"/>
      </font>
      <fill>
        <patternFill>
          <bgColor theme="3"/>
        </patternFill>
      </fill>
      <border diagonalUp="0" diagonalDown="0">
        <left/>
        <right/>
        <top/>
        <bottom/>
        <vertical/>
        <horizontal/>
      </border>
    </dxf>
    <dxf>
      <font>
        <b/>
        <color theme="1"/>
      </font>
      <border>
        <bottom style="thin">
          <color theme="0" tint="-0.34998626667073579"/>
        </bottom>
        <vertical/>
        <horizontal/>
      </border>
    </dxf>
    <dxf>
      <font>
        <color theme="1"/>
      </font>
      <fill>
        <patternFill>
          <bgColor rgb="FF00B0F0"/>
        </patternFill>
      </fill>
      <border diagonalUp="0" diagonalDown="0">
        <left/>
        <right/>
        <top/>
        <bottom/>
        <vertical/>
        <horizontal/>
      </border>
    </dxf>
    <dxf>
      <font>
        <b/>
        <color theme="1"/>
      </font>
      <border>
        <bottom style="thin">
          <color theme="0" tint="-0.34998626667073579"/>
        </bottom>
        <vertical/>
        <horizontal/>
      </border>
    </dxf>
    <dxf>
      <font>
        <color theme="3"/>
      </font>
      <fill>
        <patternFill>
          <bgColor theme="3" tint="0.79998168889431442"/>
        </patternFill>
      </fill>
      <border diagonalUp="0" diagonalDown="0">
        <left/>
        <right/>
        <top/>
        <bottom/>
        <vertical/>
        <horizontal/>
      </border>
    </dxf>
    <dxf>
      <font>
        <b/>
        <color theme="1"/>
      </font>
      <border>
        <bottom style="thin">
          <color theme="0" tint="-0.34998626667073579"/>
        </bottom>
        <vertical/>
        <horizontal/>
      </border>
    </dxf>
    <dxf>
      <font>
        <color theme="1"/>
      </font>
      <border diagonalUp="0" diagonalDown="0">
        <left/>
        <right/>
        <top/>
        <bottom/>
        <vertical/>
        <horizontal/>
      </border>
    </dxf>
  </dxfs>
  <tableStyles count="9" defaultTableStyle="TableStyleMedium9" defaultPivotStyle="PivotStyleLight16">
    <tableStyle name="SlicerStyleOther1 2" pivot="0" table="0" count="10" xr9:uid="{FF8FB166-2037-4D69-9500-3DF18B30971C}">
      <tableStyleElement type="wholeTable" dxfId="27"/>
      <tableStyleElement type="headerRow" dxfId="26"/>
    </tableStyle>
    <tableStyle name="SlicerStyleOther1 2 2" pivot="0" table="0" count="10" xr9:uid="{41F1CA13-EB14-43C0-87DC-09F637134146}">
      <tableStyleElement type="wholeTable" dxfId="25"/>
      <tableStyleElement type="headerRow" dxfId="24"/>
    </tableStyle>
    <tableStyle name="SlicerStyleOther1 2 3" pivot="0" table="0" count="10" xr9:uid="{627E4DF0-A0B1-4343-9C89-0E97E8E25BF6}">
      <tableStyleElement type="wholeTable" dxfId="23"/>
      <tableStyleElement type="headerRow" dxfId="22"/>
    </tableStyle>
    <tableStyle name="SlicerStyleOther1 3" pivot="0" table="0" count="10" xr9:uid="{2AB134F8-C6A2-454C-AAD0-8C0C67AC7289}">
      <tableStyleElement type="wholeTable" dxfId="21"/>
      <tableStyleElement type="headerRow" dxfId="20"/>
    </tableStyle>
    <tableStyle name="SlicerStyleOther1 4" pivot="0" table="0" count="10" xr9:uid="{CA198115-1A95-41FB-8BE2-8373FC6200A3}">
      <tableStyleElement type="wholeTable" dxfId="19"/>
      <tableStyleElement type="headerRow" dxfId="18"/>
    </tableStyle>
    <tableStyle name="SlicerStyleOther2 2" pivot="0" table="0" count="10" xr9:uid="{3018F602-3FD6-44C8-85D3-DF2620138E71}">
      <tableStyleElement type="wholeTable" dxfId="17"/>
      <tableStyleElement type="headerRow" dxfId="16"/>
    </tableStyle>
    <tableStyle name="SlicerStyleOther2 3" pivot="0" table="0" count="10" xr9:uid="{5D40C75B-ABDA-4CB1-B264-1CAD2B115FB8}">
      <tableStyleElement type="wholeTable" dxfId="15"/>
      <tableStyleElement type="headerRow" dxfId="14"/>
    </tableStyle>
    <tableStyle name="Style de segment 1" pivot="0" table="0" count="0" xr9:uid="{0D99C2C2-AC50-4812-99EE-4548D9CF16FA}"/>
    <tableStyle name="Style de segment 2" pivot="0" table="0" count="1" xr9:uid="{D1AA4754-F9CB-495E-A55C-C5017F0F6356}"/>
  </tableStyles>
  <extLst>
    <ext xmlns:x14="http://schemas.microsoft.com/office/spreadsheetml/2009/9/main" uri="{46F421CA-312F-682f-3DD2-61675219B42D}">
      <x14:dxfs count="57">
        <dxf>
          <fill>
            <patternFill>
              <bgColor theme="3" tint="0.39994506668294322"/>
            </patternFill>
          </fill>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auto="1"/>
              <bgColor theme="3" tint="0.59996337778862885"/>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00B0F0"/>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0070C0"/>
            </pattern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theme="0"/>
          </font>
          <fill>
            <patternFill patternType="solid">
              <fgColor theme="0" tint="-0.249977111117893"/>
              <bgColor theme="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Other1 2 2">
        <x14:slicerStyle name="SlicerStyleOther1 2">
          <x14:slicerStyleElements>
            <x14:slicerStyleElement type="unselectedItemWithData" dxfId="56"/>
            <x14:slicerStyleElement type="unselectedItemWithNoData" dxfId="55"/>
            <x14:slicerStyleElement type="selectedItemWithData" dxfId="54"/>
            <x14:slicerStyleElement type="selectedItemWithNoData" dxfId="53"/>
            <x14:slicerStyleElement type="hoveredUnselectedItemWithData" dxfId="52"/>
            <x14:slicerStyleElement type="hoveredSelectedItemWithData" dxfId="51"/>
            <x14:slicerStyleElement type="hoveredUnselectedItemWithNoData" dxfId="50"/>
            <x14:slicerStyleElement type="hoveredSelectedItemWithNoData" dxfId="49"/>
          </x14:slicerStyleElements>
        </x14:slicerStyle>
        <x14:slicerStyle name="SlicerStyleOther1 2 2">
          <x14:slicerStyleElements>
            <x14:slicerStyleElement type="unselectedItemWithData" dxfId="48"/>
            <x14:slicerStyleElement type="unselectedItemWithNoData" dxfId="47"/>
            <x14:slicerStyleElement type="selectedItemWithData" dxfId="46"/>
            <x14:slicerStyleElement type="selectedItemWithNoData" dxfId="45"/>
            <x14:slicerStyleElement type="hoveredUnselectedItemWithData" dxfId="44"/>
            <x14:slicerStyleElement type="hoveredSelectedItemWithData" dxfId="43"/>
            <x14:slicerStyleElement type="hoveredUnselectedItemWithNoData" dxfId="42"/>
            <x14:slicerStyleElement type="hoveredSelectedItemWithNoData" dxfId="41"/>
          </x14:slicerStyleElements>
        </x14:slicerStyle>
        <x14:slicerStyle name="SlicerStyleOther1 2 3">
          <x14:slicerStyleElements>
            <x14:slicerStyleElement type="unselectedItemWithData" dxfId="40"/>
            <x14:slicerStyleElement type="unselectedItemWithNoData" dxfId="39"/>
            <x14:slicerStyleElement type="selectedItemWithData" dxfId="38"/>
            <x14:slicerStyleElement type="selectedItemWithNoData" dxfId="37"/>
            <x14:slicerStyleElement type="hoveredUnselectedItemWithData" dxfId="36"/>
            <x14:slicerStyleElement type="hoveredSelectedItemWithData" dxfId="35"/>
            <x14:slicerStyleElement type="hoveredUnselectedItemWithNoData" dxfId="34"/>
            <x14:slicerStyleElement type="hoveredSelectedItemWithNoData" dxfId="33"/>
          </x14:slicerStyleElements>
        </x14:slicerStyle>
        <x14:slicerStyle name="SlicerStyleOther1 3">
          <x14:slicerStyleElements>
            <x14:slicerStyleElement type="unselectedItemWithData" dxfId="32"/>
            <x14:slicerStyleElement type="unselectedItemWithNoData" dxfId="31"/>
            <x14:slicerStyleElement type="selectedItemWithData" dxfId="30"/>
            <x14:slicerStyleElement type="selectedItemWithNoData" dxfId="29"/>
            <x14:slicerStyleElement type="hoveredUnselectedItemWithData" dxfId="28"/>
            <x14:slicerStyleElement type="hoveredSelectedItemWithData" dxfId="27"/>
            <x14:slicerStyleElement type="hoveredUnselectedItemWithNoData" dxfId="26"/>
            <x14:slicerStyleElement type="hoveredSelectedItemWithNoData" dxfId="25"/>
          </x14:slicerStyleElements>
        </x14:slicerStyle>
        <x14:slicerStyle name="SlicerStyleOther1 4">
          <x14:slicerStyleElements>
            <x14:slicerStyleElement type="unselectedItemWithData" dxfId="24"/>
            <x14:slicerStyleElement type="unselectedItemWithNoData" dxfId="23"/>
            <x14:slicerStyleElement type="selectedItemWithData" dxfId="22"/>
            <x14:slicerStyleElement type="selectedItemWithNoData" dxfId="21"/>
            <x14:slicerStyleElement type="hoveredUnselectedItemWithData" dxfId="20"/>
            <x14:slicerStyleElement type="hoveredSelectedItemWithData" dxfId="19"/>
            <x14:slicerStyleElement type="hoveredUnselectedItemWithNoData" dxfId="18"/>
            <x14:slicerStyleElement type="hoveredSelectedItemWithNoData" dxfId="17"/>
          </x14:slicerStyleElements>
        </x14:slicerStyle>
        <x14:slicerStyle name="SlicerStyleOther2 2">
          <x14:slicerStyleElements>
            <x14:slicerStyleElement type="unselectedItemWithData" dxfId="16"/>
            <x14:slicerStyleElement type="unselectedItemWithNoData" dxfId="15"/>
            <x14:slicerStyleElement type="selectedItemWithData" dxfId="14"/>
            <x14:slicerStyleElement type="selectedItemWithNoData" dxfId="13"/>
            <x14:slicerStyleElement type="hoveredUnselectedItemWithData" dxfId="12"/>
            <x14:slicerStyleElement type="hoveredSelectedItemWithData" dxfId="11"/>
            <x14:slicerStyleElement type="hoveredUnselectedItemWithNoData" dxfId="10"/>
            <x14:slicerStyleElement type="hoveredSelectedItemWithNoData" dxfId="9"/>
          </x14:slicerStyleElements>
        </x14:slicerStyle>
        <x14:slicerStyle name="SlicerStyleOther2 3">
          <x14:slicerStyleElements>
            <x14:slicerStyleElement type="unselectedItemWithData" dxfId="8"/>
            <x14:slicerStyleElement type="unselectedItemWithNoData" dxfId="7"/>
            <x14:slicerStyleElement type="selectedItemWithData" dxfId="6"/>
            <x14:slicerStyleElement type="selectedItemWithNoData" dxfId="5"/>
            <x14:slicerStyleElement type="hoveredUnselectedItemWithData" dxfId="4"/>
            <x14:slicerStyleElement type="hoveredSelectedItemWithData" dxfId="3"/>
            <x14:slicerStyleElement type="hoveredUnselectedItemWithNoData" dxfId="2"/>
            <x14:slicerStyleElement type="hoveredSelectedItemWithNoData" dxfId="1"/>
          </x14:slicerStyleElements>
        </x14:slicerStyle>
        <x14:slicerStyle name="Style de segment 1"/>
        <x14:slicerStyle name="Style de segment 2">
          <x14:slicerStyleElements>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Array" Target="richData/rdarray.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SupportingPropertyBag" Target="richData/rdsupportingpropertybag.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microsoft.com/office/2007/relationships/slicerCache" Target="slicerCaches/slicerCache1.xml"/><Relationship Id="rId15" Type="http://schemas.microsoft.com/office/2017/06/relationships/rdSupportingPropertyBagStructure" Target="richData/rdsupportingpropertybagstructure.xml"/><Relationship Id="rId10" Type="http://schemas.microsoft.com/office/2020/07/relationships/rdRichValueWebImage" Target="richData/rdRichValueWebImage.xml"/><Relationship Id="rId4" Type="http://schemas.openxmlformats.org/officeDocument/2006/relationships/pivotCacheDefinition" Target="pivotCache/pivotCacheDefinition1.xml"/><Relationship Id="rId9" Type="http://schemas.openxmlformats.org/officeDocument/2006/relationships/sheetMetadata" Target="metadata.xml"/><Relationship Id="rId14" Type="http://schemas.microsoft.com/office/2017/06/relationships/richStyles" Target="richData/rich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[MF - Tableau de bord Interactif - Morpheus Formation - (vierge).xlsx]Données traitées!Tableau croisé dynamique2</c:name>
    <c:fmtId val="2"/>
  </c:pivotSource>
  <c:chart>
    <c:autoTitleDeleted val="1"/>
    <c:pivotFmts>
      <c:pivotFmt>
        <c:idx val="0"/>
        <c:spPr>
          <a:solidFill>
            <a:schemeClr val="accent1"/>
          </a:solidFill>
          <a:ln>
            <a:noFill/>
          </a:ln>
          <a:effectLst/>
          <a:sp3d/>
        </c:spPr>
        <c:marker>
          <c:symbol val="none"/>
        </c:marker>
        <c:dLbl>
          <c:idx val="0"/>
          <c:spPr>
            <a:noFill/>
            <a:ln>
              <a:noFill/>
            </a:ln>
            <a:effectLst/>
          </c:spPr>
          <c:txPr>
            <a:bodyPr rot="27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27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a:sp3d/>
        </c:spPr>
        <c:marker>
          <c:symbol val="none"/>
        </c:marker>
        <c:dLbl>
          <c:idx val="0"/>
          <c:spPr>
            <a:noFill/>
            <a:ln>
              <a:noFill/>
            </a:ln>
            <a:effectLst/>
          </c:spPr>
          <c:txPr>
            <a:bodyPr rot="27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'Données traitées'!$B$6</c:f>
              <c:strCache>
                <c:ptCount val="1"/>
                <c:pt idx="0">
                  <c:v>Total</c:v>
                </c:pt>
              </c:strCache>
            </c:strRef>
          </c:tx>
          <c:spPr>
            <a:solidFill>
              <a:schemeClr val="accent1"/>
            </a:solidFill>
            <a:ln>
              <a:noFill/>
            </a:ln>
            <a:effectLst/>
            <a:sp3d/>
          </c:spPr>
          <c:invertIfNegative val="0"/>
          <c:dLbls>
            <c:spPr>
              <a:noFill/>
              <a:ln>
                <a:noFill/>
              </a:ln>
              <a:effectLst/>
            </c:spPr>
            <c:txPr>
              <a:bodyPr rot="27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'Données traitées'!$A$7:$A$19</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traitées'!$B$7:$B$19</c:f>
              <c:numCache>
                <c:formatCode>_("€"* #,##0.00_);_("€"* \(#,##0.00\);_("€"* "-"??_);_(@_)</c:formatCode>
                <c:ptCount val="12"/>
                <c:pt idx="0">
                  <c:v>13880.359999999999</c:v>
                </c:pt>
                <c:pt idx="1">
                  <c:v>13271.02</c:v>
                </c:pt>
                <c:pt idx="2">
                  <c:v>27684.43</c:v>
                </c:pt>
                <c:pt idx="3">
                  <c:v>32016.2</c:v>
                </c:pt>
                <c:pt idx="4">
                  <c:v>19530.59</c:v>
                </c:pt>
                <c:pt idx="5">
                  <c:v>25582.640000000003</c:v>
                </c:pt>
                <c:pt idx="6">
                  <c:v>24771.529999999995</c:v>
                </c:pt>
                <c:pt idx="7">
                  <c:v>33715.42</c:v>
                </c:pt>
                <c:pt idx="8">
                  <c:v>18578.09</c:v>
                </c:pt>
                <c:pt idx="9">
                  <c:v>21154.63</c:v>
                </c:pt>
                <c:pt idx="10">
                  <c:v>17038.72</c:v>
                </c:pt>
                <c:pt idx="11">
                  <c:v>29989.68</c:v>
                </c:pt>
              </c:numCache>
            </c:numRef>
          </c:val>
          <c:extLst>
            <c:ext xmlns:c16="http://schemas.microsoft.com/office/drawing/2014/chart" uri="{C3380CC4-5D6E-409C-BE32-E72D297353CC}">
              <c16:uniqueId val="{00000000-51E9-4B9C-86C3-6C28117FB2C4}"/>
            </c:ext>
          </c:extLst>
        </c:ser>
        <c:dLbls>
          <c:showLegendKey val="0"/>
          <c:showVal val="1"/>
          <c:showCatName val="0"/>
          <c:showSerName val="0"/>
          <c:showPercent val="0"/>
          <c:showBubbleSize val="0"/>
        </c:dLbls>
        <c:gapWidth val="150"/>
        <c:shape val="box"/>
        <c:axId val="1463999280"/>
        <c:axId val="1464016080"/>
        <c:axId val="0"/>
      </c:bar3DChart>
      <c:catAx>
        <c:axId val="14639992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4016080"/>
        <c:crosses val="autoZero"/>
        <c:auto val="1"/>
        <c:lblAlgn val="ctr"/>
        <c:lblOffset val="100"/>
        <c:noMultiLvlLbl val="0"/>
      </c:catAx>
      <c:valAx>
        <c:axId val="146401608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399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[MF - Tableau de bord Interactif - Morpheus Formation - (vierge).xlsx]Données traitées!Tableau croisé dynamique3</c:name>
    <c:fmtId val="5"/>
  </c:pivotSource>
  <c:chart>
    <c:autoTitleDeleted val="1"/>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'Données traitées'!$B$23:$B$24</c:f>
              <c:strCache>
                <c:ptCount val="1"/>
                <c:pt idx="0">
                  <c:v>Casque</c:v>
                </c:pt>
              </c:strCache>
            </c:strRef>
          </c:tx>
          <c:spPr>
            <a:solidFill>
              <a:schemeClr val="accent1"/>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traitées'!$B$25:$B$37</c:f>
              <c:numCache>
                <c:formatCode>General</c:formatCode>
                <c:ptCount val="12"/>
                <c:pt idx="0">
                  <c:v>3</c:v>
                </c:pt>
                <c:pt idx="1">
                  <c:v>10</c:v>
                </c:pt>
                <c:pt idx="2">
                  <c:v>37</c:v>
                </c:pt>
                <c:pt idx="3">
                  <c:v>24</c:v>
                </c:pt>
                <c:pt idx="4">
                  <c:v>26</c:v>
                </c:pt>
                <c:pt idx="5">
                  <c:v>14</c:v>
                </c:pt>
                <c:pt idx="6">
                  <c:v>21</c:v>
                </c:pt>
                <c:pt idx="7">
                  <c:v>32</c:v>
                </c:pt>
                <c:pt idx="8">
                  <c:v>22</c:v>
                </c:pt>
                <c:pt idx="9">
                  <c:v>12</c:v>
                </c:pt>
                <c:pt idx="10">
                  <c:v>14</c:v>
                </c:pt>
                <c:pt idx="11">
                  <c:v>24</c:v>
                </c:pt>
              </c:numCache>
            </c:numRef>
          </c:val>
          <c:extLst>
            <c:ext xmlns:c16="http://schemas.microsoft.com/office/drawing/2014/chart" uri="{C3380CC4-5D6E-409C-BE32-E72D297353CC}">
              <c16:uniqueId val="{00000000-3EA2-4F3D-823D-77A920BD121E}"/>
            </c:ext>
          </c:extLst>
        </c:ser>
        <c:ser>
          <c:idx val="1"/>
          <c:order val="1"/>
          <c:tx>
            <c:strRef>
              <c:f>'Données traitées'!$C$23:$C$24</c:f>
              <c:strCache>
                <c:ptCount val="1"/>
                <c:pt idx="0">
                  <c:v>Clavier</c:v>
                </c:pt>
              </c:strCache>
            </c:strRef>
          </c:tx>
          <c:spPr>
            <a:solidFill>
              <a:schemeClr val="accent2"/>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traitées'!$C$25:$C$37</c:f>
              <c:numCache>
                <c:formatCode>General</c:formatCode>
                <c:ptCount val="12"/>
                <c:pt idx="0">
                  <c:v>4</c:v>
                </c:pt>
                <c:pt idx="2">
                  <c:v>11</c:v>
                </c:pt>
                <c:pt idx="3">
                  <c:v>39</c:v>
                </c:pt>
                <c:pt idx="4">
                  <c:v>15</c:v>
                </c:pt>
                <c:pt idx="5">
                  <c:v>25</c:v>
                </c:pt>
                <c:pt idx="6">
                  <c:v>30</c:v>
                </c:pt>
                <c:pt idx="7">
                  <c:v>33</c:v>
                </c:pt>
                <c:pt idx="8">
                  <c:v>17</c:v>
                </c:pt>
                <c:pt idx="9">
                  <c:v>18</c:v>
                </c:pt>
                <c:pt idx="10">
                  <c:v>6</c:v>
                </c:pt>
                <c:pt idx="11">
                  <c:v>19</c:v>
                </c:pt>
              </c:numCache>
            </c:numRef>
          </c:val>
          <c:extLst>
            <c:ext xmlns:c16="http://schemas.microsoft.com/office/drawing/2014/chart" uri="{C3380CC4-5D6E-409C-BE32-E72D297353CC}">
              <c16:uniqueId val="{00000008-3EA2-4F3D-823D-77A920BD121E}"/>
            </c:ext>
          </c:extLst>
        </c:ser>
        <c:ser>
          <c:idx val="2"/>
          <c:order val="2"/>
          <c:tx>
            <c:strRef>
              <c:f>'Données traitées'!$D$23:$D$24</c:f>
              <c:strCache>
                <c:ptCount val="1"/>
                <c:pt idx="0">
                  <c:v>Écran</c:v>
                </c:pt>
              </c:strCache>
            </c:strRef>
          </c:tx>
          <c:spPr>
            <a:solidFill>
              <a:schemeClr val="accent3"/>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traitées'!$D$25:$D$37</c:f>
              <c:numCache>
                <c:formatCode>General</c:formatCode>
                <c:ptCount val="12"/>
                <c:pt idx="0">
                  <c:v>30</c:v>
                </c:pt>
                <c:pt idx="1">
                  <c:v>7</c:v>
                </c:pt>
                <c:pt idx="2">
                  <c:v>46</c:v>
                </c:pt>
                <c:pt idx="3">
                  <c:v>35</c:v>
                </c:pt>
                <c:pt idx="4">
                  <c:v>21</c:v>
                </c:pt>
                <c:pt idx="5">
                  <c:v>20</c:v>
                </c:pt>
                <c:pt idx="6">
                  <c:v>13</c:v>
                </c:pt>
                <c:pt idx="7">
                  <c:v>16</c:v>
                </c:pt>
                <c:pt idx="8">
                  <c:v>2</c:v>
                </c:pt>
                <c:pt idx="9">
                  <c:v>14</c:v>
                </c:pt>
                <c:pt idx="10">
                  <c:v>18</c:v>
                </c:pt>
                <c:pt idx="11">
                  <c:v>13</c:v>
                </c:pt>
              </c:numCache>
            </c:numRef>
          </c:val>
          <c:extLst>
            <c:ext xmlns:c16="http://schemas.microsoft.com/office/drawing/2014/chart" uri="{C3380CC4-5D6E-409C-BE32-E72D297353CC}">
              <c16:uniqueId val="{00000009-3EA2-4F3D-823D-77A920BD121E}"/>
            </c:ext>
          </c:extLst>
        </c:ser>
        <c:ser>
          <c:idx val="3"/>
          <c:order val="3"/>
          <c:tx>
            <c:strRef>
              <c:f>'Données traitées'!$E$23:$E$24</c:f>
              <c:strCache>
                <c:ptCount val="1"/>
                <c:pt idx="0">
                  <c:v>Ordinateur</c:v>
                </c:pt>
              </c:strCache>
            </c:strRef>
          </c:tx>
          <c:spPr>
            <a:solidFill>
              <a:schemeClr val="accent4"/>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traitées'!$E$25:$E$37</c:f>
              <c:numCache>
                <c:formatCode>General</c:formatCode>
                <c:ptCount val="12"/>
                <c:pt idx="0">
                  <c:v>15</c:v>
                </c:pt>
                <c:pt idx="1">
                  <c:v>20</c:v>
                </c:pt>
                <c:pt idx="2">
                  <c:v>9</c:v>
                </c:pt>
                <c:pt idx="3">
                  <c:v>3</c:v>
                </c:pt>
                <c:pt idx="4">
                  <c:v>27</c:v>
                </c:pt>
                <c:pt idx="5">
                  <c:v>22</c:v>
                </c:pt>
                <c:pt idx="6">
                  <c:v>15</c:v>
                </c:pt>
                <c:pt idx="7">
                  <c:v>19</c:v>
                </c:pt>
                <c:pt idx="8">
                  <c:v>7</c:v>
                </c:pt>
                <c:pt idx="9">
                  <c:v>39</c:v>
                </c:pt>
                <c:pt idx="10">
                  <c:v>23</c:v>
                </c:pt>
                <c:pt idx="11">
                  <c:v>35</c:v>
                </c:pt>
              </c:numCache>
            </c:numRef>
          </c:val>
          <c:extLst>
            <c:ext xmlns:c16="http://schemas.microsoft.com/office/drawing/2014/chart" uri="{C3380CC4-5D6E-409C-BE32-E72D297353CC}">
              <c16:uniqueId val="{0000000A-3EA2-4F3D-823D-77A920BD121E}"/>
            </c:ext>
          </c:extLst>
        </c:ser>
        <c:ser>
          <c:idx val="4"/>
          <c:order val="4"/>
          <c:tx>
            <c:strRef>
              <c:f>'Données traitées'!$F$23:$F$24</c:f>
              <c:strCache>
                <c:ptCount val="1"/>
                <c:pt idx="0">
                  <c:v>Souris</c:v>
                </c:pt>
              </c:strCache>
            </c:strRef>
          </c:tx>
          <c:spPr>
            <a:solidFill>
              <a:schemeClr val="accent5"/>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traitées'!$F$25:$F$37</c:f>
              <c:numCache>
                <c:formatCode>General</c:formatCode>
                <c:ptCount val="12"/>
                <c:pt idx="0">
                  <c:v>14</c:v>
                </c:pt>
                <c:pt idx="1">
                  <c:v>28</c:v>
                </c:pt>
                <c:pt idx="2">
                  <c:v>8</c:v>
                </c:pt>
                <c:pt idx="3">
                  <c:v>13</c:v>
                </c:pt>
                <c:pt idx="5">
                  <c:v>11</c:v>
                </c:pt>
                <c:pt idx="6">
                  <c:v>14</c:v>
                </c:pt>
                <c:pt idx="7">
                  <c:v>12</c:v>
                </c:pt>
                <c:pt idx="8">
                  <c:v>20</c:v>
                </c:pt>
                <c:pt idx="9">
                  <c:v>14</c:v>
                </c:pt>
                <c:pt idx="11">
                  <c:v>13</c:v>
                </c:pt>
              </c:numCache>
            </c:numRef>
          </c:val>
          <c:extLst>
            <c:ext xmlns:c16="http://schemas.microsoft.com/office/drawing/2014/chart" uri="{C3380CC4-5D6E-409C-BE32-E72D297353CC}">
              <c16:uniqueId val="{0000000B-3EA2-4F3D-823D-77A920BD121E}"/>
            </c:ext>
          </c:extLst>
        </c:ser>
        <c:dLbls>
          <c:showLegendKey val="0"/>
          <c:showVal val="0"/>
          <c:showCatName val="0"/>
          <c:showSerName val="0"/>
          <c:showPercent val="0"/>
          <c:showBubbleSize val="0"/>
        </c:dLbls>
        <c:gapWidth val="150"/>
        <c:shape val="box"/>
        <c:axId val="1463901360"/>
        <c:axId val="1463901840"/>
        <c:axId val="0"/>
      </c:bar3DChart>
      <c:catAx>
        <c:axId val="14639013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3901840"/>
        <c:crosses val="autoZero"/>
        <c:auto val="1"/>
        <c:lblAlgn val="ctr"/>
        <c:lblOffset val="100"/>
        <c:noMultiLvlLbl val="0"/>
      </c:catAx>
      <c:valAx>
        <c:axId val="146390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3901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[MF - Tableau de bord Interactif - Morpheus Formation - (vierge).xlsx]Données traitées!Tableau croisé dynamique4</c:name>
    <c:fmtId val="8"/>
  </c:pivotSource>
  <c:chart>
    <c:autoTitleDeleted val="1"/>
    <c:pivotFmts>
      <c:pivotFmt>
        <c:idx val="0"/>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s>
    <c:plotArea>
      <c:layout/>
      <c:pieChart>
        <c:varyColors val="1"/>
        <c:ser>
          <c:idx val="0"/>
          <c:order val="0"/>
          <c:tx>
            <c:strRef>
              <c:f>'Données traitées'!$B$41</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8F2-4F5A-8CDC-9F7247A6FF0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8F2-4F5A-8CDC-9F7247A6FF0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8F2-4F5A-8CDC-9F7247A6FF0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8F2-4F5A-8CDC-9F7247A6FF0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8F2-4F5A-8CDC-9F7247A6FF0E}"/>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'Données traitées'!$A$42:$A$47</c:f>
              <c:strCache>
                <c:ptCount val="5"/>
                <c:pt idx="0">
                  <c:v>Alice Martin</c:v>
                </c:pt>
                <c:pt idx="1">
                  <c:v>Harry Lambert</c:v>
                </c:pt>
                <c:pt idx="2">
                  <c:v>Irene Bonnet</c:v>
                </c:pt>
                <c:pt idx="3">
                  <c:v>Oscar Henry</c:v>
                </c:pt>
                <c:pt idx="4">
                  <c:v>Quentin Lopez</c:v>
                </c:pt>
              </c:strCache>
            </c:strRef>
          </c:cat>
          <c:val>
            <c:numRef>
              <c:f>'Données traitées'!$B$42:$B$47</c:f>
              <c:numCache>
                <c:formatCode>_("€"* #,##0.00_);_("€"* \(#,##0.00\);_("€"* "-"??_);_(@_)</c:formatCode>
                <c:ptCount val="5"/>
                <c:pt idx="0">
                  <c:v>33914.710000000006</c:v>
                </c:pt>
                <c:pt idx="1">
                  <c:v>39778.159999999989</c:v>
                </c:pt>
                <c:pt idx="2">
                  <c:v>30269.09</c:v>
                </c:pt>
                <c:pt idx="3">
                  <c:v>30585.410000000003</c:v>
                </c:pt>
                <c:pt idx="4">
                  <c:v>31564.060000000005</c:v>
                </c:pt>
              </c:numCache>
            </c:numRef>
          </c:val>
          <c:extLst>
            <c:ext xmlns:c16="http://schemas.microsoft.com/office/drawing/2014/chart" uri="{C3380CC4-5D6E-409C-BE32-E72D297353CC}">
              <c16:uniqueId val="{0000000A-98F2-4F5A-8CDC-9F7247A6FF0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[MF - Tableau de bord Interactif - Morpheus Formation - (vierge).xlsx]Données traitées!Tableau croisé dynamique2</c:name>
    <c:fmtId val="0"/>
  </c:pivotSource>
  <c:chart>
    <c:autoTitleDeleted val="1"/>
    <c:pivotFmts>
      <c:pivotFmt>
        <c:idx val="0"/>
        <c:spPr>
          <a:solidFill>
            <a:schemeClr val="accent1"/>
          </a:solidFill>
          <a:ln>
            <a:noFill/>
          </a:ln>
          <a:effectLst/>
          <a:sp3d/>
        </c:spPr>
        <c:marker>
          <c:symbol val="none"/>
        </c:marker>
        <c:dLbl>
          <c:idx val="0"/>
          <c:spPr>
            <a:noFill/>
            <a:ln>
              <a:noFill/>
            </a:ln>
            <a:effectLst/>
          </c:spPr>
          <c:txPr>
            <a:bodyPr rot="27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'Données traitées'!$B$6</c:f>
              <c:strCache>
                <c:ptCount val="1"/>
                <c:pt idx="0">
                  <c:v>Total</c:v>
                </c:pt>
              </c:strCache>
            </c:strRef>
          </c:tx>
          <c:spPr>
            <a:solidFill>
              <a:schemeClr val="accent1"/>
            </a:solidFill>
            <a:ln>
              <a:noFill/>
            </a:ln>
            <a:effectLst/>
            <a:sp3d/>
          </c:spPr>
          <c:invertIfNegative val="0"/>
          <c:dLbls>
            <c:spPr>
              <a:noFill/>
              <a:ln>
                <a:noFill/>
              </a:ln>
              <a:effectLst/>
            </c:spPr>
            <c:txPr>
              <a:bodyPr rot="27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'Données traitées'!$A$7:$A$19</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traitées'!$B$7:$B$19</c:f>
              <c:numCache>
                <c:formatCode>_("€"* #,##0.00_);_("€"* \(#,##0.00\);_("€"* "-"??_);_(@_)</c:formatCode>
                <c:ptCount val="12"/>
                <c:pt idx="0">
                  <c:v>13880.359999999999</c:v>
                </c:pt>
                <c:pt idx="1">
                  <c:v>13271.02</c:v>
                </c:pt>
                <c:pt idx="2">
                  <c:v>27684.43</c:v>
                </c:pt>
                <c:pt idx="3">
                  <c:v>32016.2</c:v>
                </c:pt>
                <c:pt idx="4">
                  <c:v>19530.59</c:v>
                </c:pt>
                <c:pt idx="5">
                  <c:v>25582.640000000003</c:v>
                </c:pt>
                <c:pt idx="6">
                  <c:v>24771.529999999995</c:v>
                </c:pt>
                <c:pt idx="7">
                  <c:v>33715.42</c:v>
                </c:pt>
                <c:pt idx="8">
                  <c:v>18578.09</c:v>
                </c:pt>
                <c:pt idx="9">
                  <c:v>21154.63</c:v>
                </c:pt>
                <c:pt idx="10">
                  <c:v>17038.72</c:v>
                </c:pt>
                <c:pt idx="11">
                  <c:v>29989.68</c:v>
                </c:pt>
              </c:numCache>
            </c:numRef>
          </c:val>
          <c:extLst>
            <c:ext xmlns:c16="http://schemas.microsoft.com/office/drawing/2014/chart" uri="{C3380CC4-5D6E-409C-BE32-E72D297353CC}">
              <c16:uniqueId val="{00000000-1B48-4861-BB8E-A066BE29F705}"/>
            </c:ext>
          </c:extLst>
        </c:ser>
        <c:dLbls>
          <c:showLegendKey val="0"/>
          <c:showVal val="1"/>
          <c:showCatName val="0"/>
          <c:showSerName val="0"/>
          <c:showPercent val="0"/>
          <c:showBubbleSize val="0"/>
        </c:dLbls>
        <c:gapWidth val="150"/>
        <c:shape val="box"/>
        <c:axId val="1463999280"/>
        <c:axId val="1464016080"/>
        <c:axId val="0"/>
      </c:bar3DChart>
      <c:catAx>
        <c:axId val="14639992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4016080"/>
        <c:crosses val="autoZero"/>
        <c:auto val="1"/>
        <c:lblAlgn val="ctr"/>
        <c:lblOffset val="100"/>
        <c:noMultiLvlLbl val="0"/>
      </c:catAx>
      <c:valAx>
        <c:axId val="146401608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399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[MF - Tableau de bord Interactif - Morpheus Formation - (vierge).xlsx]Données traitées!Tableau croisé dynamique3</c:name>
    <c:fmtId val="3"/>
  </c:pivotSource>
  <c:chart>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'Données traitées'!$B$23:$B$24</c:f>
              <c:strCache>
                <c:ptCount val="1"/>
                <c:pt idx="0">
                  <c:v>Casque</c:v>
                </c:pt>
              </c:strCache>
            </c:strRef>
          </c:tx>
          <c:spPr>
            <a:solidFill>
              <a:schemeClr val="accent1"/>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traitées'!$B$25:$B$37</c:f>
              <c:numCache>
                <c:formatCode>General</c:formatCode>
                <c:ptCount val="12"/>
                <c:pt idx="0">
                  <c:v>3</c:v>
                </c:pt>
                <c:pt idx="1">
                  <c:v>10</c:v>
                </c:pt>
                <c:pt idx="2">
                  <c:v>37</c:v>
                </c:pt>
                <c:pt idx="3">
                  <c:v>24</c:v>
                </c:pt>
                <c:pt idx="4">
                  <c:v>26</c:v>
                </c:pt>
                <c:pt idx="5">
                  <c:v>14</c:v>
                </c:pt>
                <c:pt idx="6">
                  <c:v>21</c:v>
                </c:pt>
                <c:pt idx="7">
                  <c:v>32</c:v>
                </c:pt>
                <c:pt idx="8">
                  <c:v>22</c:v>
                </c:pt>
                <c:pt idx="9">
                  <c:v>12</c:v>
                </c:pt>
                <c:pt idx="10">
                  <c:v>14</c:v>
                </c:pt>
                <c:pt idx="11">
                  <c:v>24</c:v>
                </c:pt>
              </c:numCache>
            </c:numRef>
          </c:val>
          <c:extLst>
            <c:ext xmlns:c16="http://schemas.microsoft.com/office/drawing/2014/chart" uri="{C3380CC4-5D6E-409C-BE32-E72D297353CC}">
              <c16:uniqueId val="{00000000-67C3-4AAB-8630-E2AE1A73A367}"/>
            </c:ext>
          </c:extLst>
        </c:ser>
        <c:ser>
          <c:idx val="1"/>
          <c:order val="1"/>
          <c:tx>
            <c:strRef>
              <c:f>'Données traitées'!$C$23:$C$24</c:f>
              <c:strCache>
                <c:ptCount val="1"/>
                <c:pt idx="0">
                  <c:v>Clavier</c:v>
                </c:pt>
              </c:strCache>
            </c:strRef>
          </c:tx>
          <c:spPr>
            <a:solidFill>
              <a:schemeClr val="accent2"/>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traitées'!$C$25:$C$37</c:f>
              <c:numCache>
                <c:formatCode>General</c:formatCode>
                <c:ptCount val="12"/>
                <c:pt idx="0">
                  <c:v>4</c:v>
                </c:pt>
                <c:pt idx="2">
                  <c:v>11</c:v>
                </c:pt>
                <c:pt idx="3">
                  <c:v>39</c:v>
                </c:pt>
                <c:pt idx="4">
                  <c:v>15</c:v>
                </c:pt>
                <c:pt idx="5">
                  <c:v>25</c:v>
                </c:pt>
                <c:pt idx="6">
                  <c:v>30</c:v>
                </c:pt>
                <c:pt idx="7">
                  <c:v>33</c:v>
                </c:pt>
                <c:pt idx="8">
                  <c:v>17</c:v>
                </c:pt>
                <c:pt idx="9">
                  <c:v>18</c:v>
                </c:pt>
                <c:pt idx="10">
                  <c:v>6</c:v>
                </c:pt>
                <c:pt idx="11">
                  <c:v>19</c:v>
                </c:pt>
              </c:numCache>
            </c:numRef>
          </c:val>
          <c:extLst>
            <c:ext xmlns:c16="http://schemas.microsoft.com/office/drawing/2014/chart" uri="{C3380CC4-5D6E-409C-BE32-E72D297353CC}">
              <c16:uniqueId val="{00000008-67C3-4AAB-8630-E2AE1A73A367}"/>
            </c:ext>
          </c:extLst>
        </c:ser>
        <c:ser>
          <c:idx val="2"/>
          <c:order val="2"/>
          <c:tx>
            <c:strRef>
              <c:f>'Données traitées'!$D$23:$D$24</c:f>
              <c:strCache>
                <c:ptCount val="1"/>
                <c:pt idx="0">
                  <c:v>Écran</c:v>
                </c:pt>
              </c:strCache>
            </c:strRef>
          </c:tx>
          <c:spPr>
            <a:solidFill>
              <a:schemeClr val="accent3"/>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traitées'!$D$25:$D$37</c:f>
              <c:numCache>
                <c:formatCode>General</c:formatCode>
                <c:ptCount val="12"/>
                <c:pt idx="0">
                  <c:v>30</c:v>
                </c:pt>
                <c:pt idx="1">
                  <c:v>7</c:v>
                </c:pt>
                <c:pt idx="2">
                  <c:v>46</c:v>
                </c:pt>
                <c:pt idx="3">
                  <c:v>35</c:v>
                </c:pt>
                <c:pt idx="4">
                  <c:v>21</c:v>
                </c:pt>
                <c:pt idx="5">
                  <c:v>20</c:v>
                </c:pt>
                <c:pt idx="6">
                  <c:v>13</c:v>
                </c:pt>
                <c:pt idx="7">
                  <c:v>16</c:v>
                </c:pt>
                <c:pt idx="8">
                  <c:v>2</c:v>
                </c:pt>
                <c:pt idx="9">
                  <c:v>14</c:v>
                </c:pt>
                <c:pt idx="10">
                  <c:v>18</c:v>
                </c:pt>
                <c:pt idx="11">
                  <c:v>13</c:v>
                </c:pt>
              </c:numCache>
            </c:numRef>
          </c:val>
          <c:extLst>
            <c:ext xmlns:c16="http://schemas.microsoft.com/office/drawing/2014/chart" uri="{C3380CC4-5D6E-409C-BE32-E72D297353CC}">
              <c16:uniqueId val="{00000009-67C3-4AAB-8630-E2AE1A73A367}"/>
            </c:ext>
          </c:extLst>
        </c:ser>
        <c:ser>
          <c:idx val="3"/>
          <c:order val="3"/>
          <c:tx>
            <c:strRef>
              <c:f>'Données traitées'!$E$23:$E$24</c:f>
              <c:strCache>
                <c:ptCount val="1"/>
                <c:pt idx="0">
                  <c:v>Ordinateur</c:v>
                </c:pt>
              </c:strCache>
            </c:strRef>
          </c:tx>
          <c:spPr>
            <a:solidFill>
              <a:schemeClr val="accent4"/>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traitées'!$E$25:$E$37</c:f>
              <c:numCache>
                <c:formatCode>General</c:formatCode>
                <c:ptCount val="12"/>
                <c:pt idx="0">
                  <c:v>15</c:v>
                </c:pt>
                <c:pt idx="1">
                  <c:v>20</c:v>
                </c:pt>
                <c:pt idx="2">
                  <c:v>9</c:v>
                </c:pt>
                <c:pt idx="3">
                  <c:v>3</c:v>
                </c:pt>
                <c:pt idx="4">
                  <c:v>27</c:v>
                </c:pt>
                <c:pt idx="5">
                  <c:v>22</c:v>
                </c:pt>
                <c:pt idx="6">
                  <c:v>15</c:v>
                </c:pt>
                <c:pt idx="7">
                  <c:v>19</c:v>
                </c:pt>
                <c:pt idx="8">
                  <c:v>7</c:v>
                </c:pt>
                <c:pt idx="9">
                  <c:v>39</c:v>
                </c:pt>
                <c:pt idx="10">
                  <c:v>23</c:v>
                </c:pt>
                <c:pt idx="11">
                  <c:v>35</c:v>
                </c:pt>
              </c:numCache>
            </c:numRef>
          </c:val>
          <c:extLst>
            <c:ext xmlns:c16="http://schemas.microsoft.com/office/drawing/2014/chart" uri="{C3380CC4-5D6E-409C-BE32-E72D297353CC}">
              <c16:uniqueId val="{0000000A-67C3-4AAB-8630-E2AE1A73A367}"/>
            </c:ext>
          </c:extLst>
        </c:ser>
        <c:ser>
          <c:idx val="4"/>
          <c:order val="4"/>
          <c:tx>
            <c:strRef>
              <c:f>'Données traitées'!$F$23:$F$24</c:f>
              <c:strCache>
                <c:ptCount val="1"/>
                <c:pt idx="0">
                  <c:v>Souris</c:v>
                </c:pt>
              </c:strCache>
            </c:strRef>
          </c:tx>
          <c:spPr>
            <a:solidFill>
              <a:schemeClr val="accent5"/>
            </a:solidFill>
            <a:ln>
              <a:noFill/>
            </a:ln>
            <a:effectLst/>
            <a:sp3d/>
          </c:spPr>
          <c:invertIfNegative val="0"/>
          <c:cat>
            <c:strRef>
              <c:f>'Données traitées'!$A$25:$A$37</c:f>
              <c:strCache>
                <c:ptCount val="12"/>
                <c:pt idx="0">
                  <c:v>janv</c:v>
                </c:pt>
                <c:pt idx="1">
                  <c:v>févr</c:v>
                </c:pt>
                <c:pt idx="2">
                  <c:v>mars</c:v>
                </c:pt>
                <c:pt idx="3">
                  <c:v>avr</c:v>
                </c:pt>
                <c:pt idx="4">
                  <c:v>mai</c:v>
                </c:pt>
                <c:pt idx="5">
                  <c:v>juin</c:v>
                </c:pt>
                <c:pt idx="6">
                  <c:v>juil</c:v>
                </c:pt>
                <c:pt idx="7">
                  <c:v>août</c:v>
                </c:pt>
                <c:pt idx="8">
                  <c:v>sept</c:v>
                </c:pt>
                <c:pt idx="9">
                  <c:v>oct</c:v>
                </c:pt>
                <c:pt idx="10">
                  <c:v>nov</c:v>
                </c:pt>
                <c:pt idx="11">
                  <c:v>déc</c:v>
                </c:pt>
              </c:strCache>
            </c:strRef>
          </c:cat>
          <c:val>
            <c:numRef>
              <c:f>'Données traitées'!$F$25:$F$37</c:f>
              <c:numCache>
                <c:formatCode>General</c:formatCode>
                <c:ptCount val="12"/>
                <c:pt idx="0">
                  <c:v>14</c:v>
                </c:pt>
                <c:pt idx="1">
                  <c:v>28</c:v>
                </c:pt>
                <c:pt idx="2">
                  <c:v>8</c:v>
                </c:pt>
                <c:pt idx="3">
                  <c:v>13</c:v>
                </c:pt>
                <c:pt idx="5">
                  <c:v>11</c:v>
                </c:pt>
                <c:pt idx="6">
                  <c:v>14</c:v>
                </c:pt>
                <c:pt idx="7">
                  <c:v>12</c:v>
                </c:pt>
                <c:pt idx="8">
                  <c:v>20</c:v>
                </c:pt>
                <c:pt idx="9">
                  <c:v>14</c:v>
                </c:pt>
                <c:pt idx="11">
                  <c:v>13</c:v>
                </c:pt>
              </c:numCache>
            </c:numRef>
          </c:val>
          <c:extLst>
            <c:ext xmlns:c16="http://schemas.microsoft.com/office/drawing/2014/chart" uri="{C3380CC4-5D6E-409C-BE32-E72D297353CC}">
              <c16:uniqueId val="{0000000B-67C3-4AAB-8630-E2AE1A73A367}"/>
            </c:ext>
          </c:extLst>
        </c:ser>
        <c:dLbls>
          <c:showLegendKey val="0"/>
          <c:showVal val="0"/>
          <c:showCatName val="0"/>
          <c:showSerName val="0"/>
          <c:showPercent val="0"/>
          <c:showBubbleSize val="0"/>
        </c:dLbls>
        <c:gapWidth val="150"/>
        <c:shape val="box"/>
        <c:axId val="1463901360"/>
        <c:axId val="1463901840"/>
        <c:axId val="0"/>
      </c:bar3DChart>
      <c:catAx>
        <c:axId val="14639013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3901840"/>
        <c:crosses val="autoZero"/>
        <c:auto val="1"/>
        <c:lblAlgn val="ctr"/>
        <c:lblOffset val="100"/>
        <c:noMultiLvlLbl val="0"/>
      </c:catAx>
      <c:valAx>
        <c:axId val="146390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63901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[MF - Tableau de bord Interactif - Morpheus Formation - (vierge).xlsx]Données traitées!Tableau croisé dynamique4</c:name>
    <c:fmtId val="6"/>
  </c:pivotSource>
  <c:chart>
    <c:autoTitleDeleted val="1"/>
    <c:pivotFmts>
      <c:pivotFmt>
        <c:idx val="0"/>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s>
    <c:plotArea>
      <c:layout/>
      <c:pieChart>
        <c:varyColors val="1"/>
        <c:ser>
          <c:idx val="0"/>
          <c:order val="0"/>
          <c:tx>
            <c:strRef>
              <c:f>'Données traitées'!$B$41</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'Données traitées'!$A$42:$A$47</c:f>
              <c:strCache>
                <c:ptCount val="5"/>
                <c:pt idx="0">
                  <c:v>Alice Martin</c:v>
                </c:pt>
                <c:pt idx="1">
                  <c:v>Harry Lambert</c:v>
                </c:pt>
                <c:pt idx="2">
                  <c:v>Irene Bonnet</c:v>
                </c:pt>
                <c:pt idx="3">
                  <c:v>Oscar Henry</c:v>
                </c:pt>
                <c:pt idx="4">
                  <c:v>Quentin Lopez</c:v>
                </c:pt>
              </c:strCache>
            </c:strRef>
          </c:cat>
          <c:val>
            <c:numRef>
              <c:f>'Données traitées'!$B$42:$B$47</c:f>
              <c:numCache>
                <c:formatCode>_("€"* #,##0.00_);_("€"* \(#,##0.00\);_("€"* "-"??_);_(@_)</c:formatCode>
                <c:ptCount val="5"/>
                <c:pt idx="0">
                  <c:v>33914.710000000006</c:v>
                </c:pt>
                <c:pt idx="1">
                  <c:v>39778.159999999989</c:v>
                </c:pt>
                <c:pt idx="2">
                  <c:v>30269.09</c:v>
                </c:pt>
                <c:pt idx="3">
                  <c:v>30585.410000000003</c:v>
                </c:pt>
                <c:pt idx="4">
                  <c:v>31564.060000000005</c:v>
                </c:pt>
              </c:numCache>
            </c:numRef>
          </c:val>
          <c:extLst>
            <c:ext xmlns:c16="http://schemas.microsoft.com/office/drawing/2014/chart" uri="{C3380CC4-5D6E-409C-BE32-E72D297353CC}">
              <c16:uniqueId val="{00000000-F251-4928-B8C8-56F40A27A6AC}"/>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entityId">
        <cx:lvl ptCount="5">
          <cx:pt idx="0">7206584198138691585</cx:pt>
          <cx:pt idx="1">10038706</cx:pt>
          <cx:pt idx="2">5476259496521105409</cx:pt>
          <cx:pt idx="3">7206318225896767489</cx:pt>
          <cx:pt idx="4">42016</cx:pt>
        </cx:lvl>
      </cx:strDim>
      <cx:strDim type="cat">
        <cx:f>_xlchart.v6.1</cx:f>
        <cx:nf>_xlchart.v6.0</cx:nf>
      </cx:strDim>
      <cx:numDim type="colorVal">
        <cx:f>_xlchart.v6.3</cx:f>
        <cx:nf>_xlchart.v6.2</cx:nf>
      </cx:numDim>
    </cx:data>
  </cx:chartData>
  <cx:chart>
    <cx:plotArea>
      <cx:plotAreaRegion>
        <cx:series layoutId="regionMap" uniqueId="{2C3AA6AF-1212-4A0F-B604-7803EB74F203}">
          <cx:dataId val="0"/>
          <cx:layoutPr>
            <cx:geography cultureLanguage="fr-FR" cultureRegion="FR" attribution="Avec Bing">
              <cx:geoCache provider="{E9337A44-BEBE-4D9F-B70C-5C5E7DAFC167}">
                <cx:binary>jHrZjuQ4suWvFPJ5VCWKm9i4NQ+UfAuPNbfIyhchIjJSC0WRokhR1NePZc/FRdcMpu8ACUc6pHCR
RrNj5xzTf7xt/3gb31/cb5sep+Ufb9ufHzrv7T/++GN56971y/K77t+cWcxP//ub0X+Ynz/7t/c/
friX2E/tH0WOyB9v3Yvz79uH//kf8Gvtu6lf/Mth8r1PT+HdpY/vSxj98m+v/j8u/vb+z5/5nOz7
nx/eTJj8r59rezN9+M9Llx9/fijJh9/++Ndf+M9r9y8a/uzoXqa39//z/veXxf/5QfxOiRBEMEKF
YLnA5Yff4vuvKxn9HWFeFoKXOeUlQxh/+G0yznd/fqDo97zMcypyiijCjBcffltM+HWJoN8xLTkr
CcMIE87Yf0Xl0YypNdN/xeE/v/82Bf1o+skvf35gH36z//uuX9uihBNS8hyzgpEcvpWwOvv28hEC
Dzej/6Fm2rjGTrlk3byp84aG/StRVNxMTi+3SoU8r/4lNP8/T6QEFwjTouAsh9Dwvz8x15n1i1lW
OU5uqnBHuZF7jCivzOacPdKi35/+/SMRnNbfd0kJLRGhcBS//nEI9L/u0sy0N02ugtzYrp0c1qQb
uWzNgOVe7LzaWssPjLNmOIz92H4LxGREppb83LAbX6MtVlO1GG/PwuNYHv/98n7t+G9nQAVCIs8L
SgjmuER/Xx02gTW+xU4qk/ZFrtPCUt3sC3ugyGS93MdY1hM1KdT//sHo177/9mRWEMghRArINMHZ
r7j9y+n3gfGhc5mRaaWZqUxe4lM74t1Ja7qQX3qTh0X2rHAPobUOXec+iLkayZKhyrUzUzLNoR8/
UqR8Jv+b1dH/e3VUwOIYgSKB6oAa+NfVkY0YHZkx0jZmK2SGEXt0ZNmkcWropZt1z8+Zy8qppswl
dip4Z36akkAuKZ0t3wP1/ZMOk8ruuqVvszqxTNj/dplC/G2hvMgZLvIi54yjkuKc5X9fqC57JjYK
wRhoQy9927gD7Ga4KjXmZ567H2Yc9gMiwn3t2khe52lonSQj9w+unMbbNLT0L+Y70ks0rctTtnFc
DWlUhQylm9llXlv6DffZ3NW271Cql5Wil+BE8tUQ17ESKqnuNLdi7OqtzPz+GJMYtycievS6N4aR
sy2a0IzSBjepx30oplZmwmD8NAi9FwfsPO4nqU05FLLoOyNm6Vu3rccRoX147Fjst1PLp2mQTavI
UnsAt5bK1TPuP3FHLYKD2spXnoV8rF0/Z8sljJk/ronq6eRXO6iq8RmnUiBuY0UHyLls98ZdXLBL
8ZDWqUmXnXHeyNz4bJGjo9tQMb5mDtpB3F5a3jEt90lAMbAOkf429XSPEu9KHQBw4Bd3m3Iv13wl
VjZWF09uSW09ekV1NfClvyM7J+5u6heTyyLf4DPbxqKtMsXaWLVGKSVzRyCU3uzNfJrF5ltp9sI4
qdd+2E4py/PXltGml6LY4caW6lCNo3VB0tjON7ZpETn6ferGz+vil2u5RJzJqLohPYQc00EiM49f
ESdLWYtWlD/GtPMoqcNdpVHYtkqLnb/myS2j5HYoR9mScXtkxANO701Or9nqNy3HrCuozMsFIM2a
Mn8rXafUcRCiuSvbkhxZsqmVul0xOWR0KuvFiL3aQ/TrYUttuJA9ayEHi5BX0W/TLpshdE97icsf
vYkxk6ln0u3LxOSiEXqiovDuphlU9BINVGyfA1lNKx02nTjqrkRVK6b5kbbb5ORc+Ok5A2RZzw3u
2CdLrdkuNFtLLQfdxqdSkT7JdWsVksiJnh4mt5rLTK09ZcqjGzyWL1pnepMsM+pl9yQr3ixr3HHJ
1fAjDZTOMmMKoMrhtKEDDdN86PUUrmln12j9/gONIZdz8MsJ98X6Rk0x3OVuyD9zn+u9wqKYYA37
5s8+OnzvG6ovLQvLM3UB19g3rRx7pGuzka7qFm+O1K+w/7QVCQ6+bA/t0s1aqsysR6E6PciJEshd
Yj06bto3nVzKAXA8Luhtb0vXS983xTOauoZKpKaIK7MO7uwoDUE20CeOKOfvzLfD52wg4ueczTRV
Hv5eVMsy6s/G5hhJXPL+Brktq5IqeU0mbA90X+yngWRplLOfhmdlclX3rlzbQ5wLDjADx11Im1Sb
H/JWUKmXBfBrj2m/4SnQT2Qf6Gu/penBbcVWsXluZBsmfpl7b26NYSyTNqfmamkBqGJmhtfKeDX4
Ixsm6o5jIPaYZpS9m1K4u5lv+yEga7dqMk13E0nqsCxNUD/NsvfV3mA1VKnLViFVzNTj5tpSnDZu
aL30bv+YK9tXaCjJVbXLUG3DknV3yWdBXMc5UxVaR7TK4DdWLUXuDjb2i6imHDpXnu8PSmQcupr3
8ZvFHJK1YS2+K5aOH5cwt4/lhPrToFSuZNb45bBSXzypdvc1RAaf+VKSigRDv87Cmr7qUy962Zls
PwpXrEj2RWGOYR7K89C1XFUhkv4mhTmd8nmk/ta0I7ngKU+noTOFlVO2LlU3TuETdP7xtWQ9vhuQ
W49ab03z5NEeuxqL0q1y3ov5o86xcOdsD+EpYdblVd437EpXUarr6qfusKZtf8ymbZA0j/0uy3wE
LOuWuYIs3r/jdiFBToaw4y74r+7TGlI+qWB09qQh0+2lj2IXZ2jIWXNZoRR0HZetO86QsVDbitwv
vFCViCwe1iKP9cC6rCrUEOpsocvNNtLHtYwXgsvPpimLW7WmdIyZPxWqOM0cvelx/2hz8b4g+xEZ
cWCqeE1t++D2eCR7/9hnnlyoW+YHgh3q5LiUQeLQAqZ26NNo2Z1HeX9c+lXSbYw3m57hfwrrauYT
lqSJ6ICgmr80UWzHuaDsOFkxnNe0oFqUBb5Ap+N11vbDe2NRdyBZO58gB/lBsehfVzJv1xUewaH7
GHZwJcSRlHj+agbX5LXPs3OX9m055q5ko6TYT/2Noymkyo3CXsOAViVdPtrKmSKMkqjwMsz7EW1T
3t8xrUKsUdblR95HNy4SAtq0LxndQqjKpsw+2b5tj4DPXXvpB4aBamE90nPTtHl5F0tFy4Og3fLZ
5ACqxWARRFjpQ9zn0HycZrzXpMVNlJCEtsoFatobPS0FcF1Pb9e52Y/c99tyAqoRK+E22lW4j9u9
ioOIshQhuluc7Hbo13y3FcP5sNZiXuflADJtPaPS0fuZzUDfEyaWV8Zo1lVp4ymXud/3j0MDMQcY
pBhVpNP0rznwThwK3XXVPuc7ksPYFuuRA4/6AjU73w4pT7GaspJv0q0Tq4ek7eMOAHQccJamw7q0
44+y9fhXjPghOVSUNbaJEjmbfvjMgdsL6aNeSJWwZsWpjBl54lnfVOMg1E+L2uzLHGwfDmrsp8vS
tW172IlyleJ8qUSrii8bw+W3riA63MxG2KkafE/Mxfe4gc6xpnjqcjOfybRO9ba2op762T0Yrafu
DN1kfCgzsf0VCm0/koG6m6Tz8mmFy3eYoue1HJYbrkhxZ/DYfi1S1DJ0hUffKcjAq2BMnNtmRD+H
BfMvbXDLwZkmvEFk6V8eNfkVDg4yBrbXuFq7IvNVP1L3zGaDlGTbjg8pC2OdJve6FWY77KDlKoWD
PS+Fckkqq7caah9YwEgyHM+hHdF3q3wvS6fEDZoNt7JcYZ0q4mk6KrJ6qHszVbvpNjjvbbthellP
YY6qjtashyba/nngwPx2y8qbXLczqrjd4CSDwOlIMhqAXCEVb1eGr307rDe6cUw2O4OPPPLXlIeh
Ki2UW2jCpcFDeyLlnugBsCveG4SvMY3mYxhp3KvU4vUSt609zJktHyP16LPq6HTVHs33idv0mKwm
HiTTJI4qmunQIAb6Mt8uWVrVd5CmXbWIuD0J6BqnMi+z5sA12R86PHmZ2yHKmWJQRKAZ5x9TQZpb
jVZ0dS5bvmDQ6uchkflGC9/dFdG0j3Ouru2wPPC9mW5tCnlRgwC4aXl2mQanvrHGxBfaBPMlANk5
jSN7ylV/AhKXZN6Z5USyfJYlX8dbF+hS2VwvskOsOKIZhbs907ymezFAQxvj0YyaHkcn/GHIMxCM
s7afcQSNbko8ntKUbFWUXSf7XqFTTPaWjxYdROvDvVB8qiLT3bXgo6v8XJYS4W15wEo1l8hCB1gb
0zUt1t/YNWafgXKh2tEpu66x2zsp4Ljh3Gc31HPX8To5UnxN7TyeSmz3a5ymWE+Bvna208BDwnyI
Qq8Hrfr1pBr8PhNnxDGoXR/6hjTXOdsH2XWLkFOXiodMJ/MZdct0p6ecbdChen7YOgxsOmWb3IOK
x5J3/posZ9WWpXRWPKO1zUK6ajItn7td/RSxXH7oKFTdrpswsivaUvK+iLIPsTnZdhhPY+4zoPvd
JGo2mVvd6R+pMc0RuPd0JWw3AMxeSY9n/F3hJlWttS3gzrLc841m0oxmgZxifdXhwUk2AfNodlDq
KxvgiHt1Wojan0Lpi8+cdMN5m9fpOMa5AwoyzeIuDMsup+D2ahlmyAPshmMOuPsmgBm+czfuMqwI
+kzTFBe9NNkdKZk6pYWUXwRpQDt5P8ZrNtpw6Nbxa7m3gLmUatmMU1+tonDPyPg6881w440oVxkx
A2mFVmj945xrEC6xvc3cSn+x4vzQz9t+21iGjtG3n+BMNtnhHtdN1yzHIOLXsqFTldI2XraUPy4E
7QecQZNGZkrHUfNTl/rpgHuvbTVbSJGVmVTnBQJ40Wk9TrEHOFIgYxD0ls993+NzBlTqUgK/AEE3
4beR5fqoQ/yIvaUJeoHonvM+exzbfj9mRfnOclrcwGmjQwmt5SL6/iRsSAc3+/s0bvEKWADSLWb6
E/C1/ayIH6uuKKCXbv1tEWhKctKk1FUjeDiIeUynNTOjzAW09xbK+wzWV3MEcvyX5rE7CSbwsx64
uJvTCszKdEzSaQ9HHgPgiBKviyg/FatFlW0GV1mLQoXQaI6sSOcMCkhOkeDbTZXDj2kc43PUJYRg
a7ftUkYncdqnx3EYta4iV/xTk6w9rp7rIJnOgdTQrjnTff/W024/LgQHEGM0JAkNTB/m1Y7VjksW
LuXGNiJ1CN5I5Vc4wnnvjCQcVBOZQSLIsgXykY/Ta+PN87ht5Y85+eEKf6gf+BI6dmnmQO9Ia4dJ
ds6Rb20w5IatZr3PRppeVIbcY0R2W2QT03zOKX0hNme+YqWzdytj5GUkuX1kQz7czCQjd66Y8CNZ
NKlyA/Iioj5/AkFJb5pSTSc7BXuDEbFatlmHLpMbw002lfHO9257Mt3o7udewFcdjQwhw5+83jKw
Nkj87siKXnX0us4zH9yJTlFxqRaVzkJNCssFHK8LZXyBD1ACC57jYQZa98XyPf/RZGQ/iFCmHxgy
/BRpuR0dNxHJpUPjVTfTUtEs2NM2ggg6iEbNgAqEIF/njIsOutrWz9ItGn/hBY7h0BgKpHP34tns
I+orrnP6vmZL8FVo5vlpsePwFe/wpHqwa3hqeJZuNsfBCFXKvTXzJs4KIfzNmGhu2on+yPpxuiFJ
LFXGMP8MtP3TuNL+dh5A0UqG96dY4vy5Y0BlO7uFc57n3asipXq31gK+FQxolvMnM+bLzap3cevd
BBzJK/u5XOfyKeduOgyQNGcx5HkdB9XKzQ5rNQVfnExqs49FnJ62ZLua0PAUTIHexmVrK6xNvFNr
/AvlYsTQsHKfS7Nl9lXkZM1PgEiuMsq0vgaVRDuZ91tz1iGz3zZH5zoalV1bNij/K+BWhry902jh
NRuzaZb9MLAbPG0Ry01rMHKAxZJjU46Q734LbSUwKc8+udR8tGNS6rxi4bPj7rbtZIvE3nlk+2FG
cbizrfmkcbOZt85vZB3lWtAJPbWarwlcnWV6WNVIm0Okc0TV5nJ0g4KbgZ2HvSgPDoCFHFqktu7r
DO5TlIjZ/BUJy9KxGWP4LoB4qePqZnFqfMggC/leXBkY0k+rcmAvlUmDd5YIyUQhW1sQ1kqeBtWf
seNtdwQHD9ixTiMrr3Rem1gVTqXyLKZG+Mu0g+Fya4sWrDSTNWsh0UyLoXYIZfXgS1BZKI7tCTpf
6qWJIjwCnE7qZfaxB5tbsX6Qv5KWfosdSKH7Tq0j+wkOnLIO1rH6BPp18ACeMhtJaI5YA+WWijmL
HggbGwzAsi7DcQDW8mNFWH8uQBAIKsbwUUCrbq6cxPGr1278CuppHoHaafJ9d4qFUz+VdL/PV1P0
p57a7kBpJPcBqgzk+VDQrp63rteHBKr1rjVpWy4avMQEzkWzPLqiaaYbXgQ/SzMVfZ2RSd9Oo82S
FGX3i26acZtOU9n1QDXX9qmjDR8lQIIaILX6zVbTZMefIoDnWiNEGf2CBPfjyfQOML1DxTge2sKC
c1iUyM+HJcbYSJ8RbO5Rvk0jnKdjYMODManOeGYwQXBFAfdP+w7numgB85N9mbfHdV+hvFnLyPqx
6wtfPGzLArdzoJ1TpcDK+9xYSM8jWvO0SxuX6A5q98hXe9uRteKNAxuvWx2QiSllu1wzxPKjaX+5
I0ORbXdsWPhetYiHZxh4xPOqupF+ZCYTcmxoNleYNsxB34Cy+kQnXN4BK+/u2hYGEBUOm+5q08Po
qVogIfKqB/bJq6FVUVU8kGGXqFRdLsc4gIu+Cj01ckdqD/W4+d5WHhhYLUwf+dOOe8InWTY9u+C1
x2BqWBwfW9pmEJlp9lKzXU0VG3y+AKxwBo7TMG2fh45wYMk7I61ka4IGspJ+Y5d9io2vm0IDZmzG
/uiIQ7oKILj/iq7pHheMpx+ej+ErK6IAD9wuD2TJ0SILw8de0n1r5DDpLZ4Cbig5U9ag5dKNbCsv
xjnwaTtHTJRrpMvtMo9IdkCrHosCJ1qFdRq/YuDvz6nY9nthuNCVna3A0FAN/ULzlI+VExuH3hw6
/rLPURwzcMqhS29TyWRp+aqfez81QOj1wvufq1jBskcdD+q8RAKUH/znSR/BhlnEbQv99iSo66zs
yyZtR1g5fllXQb3EWVNCxifaH8LGIfuwKuKN2/b+W7Eb97lssb9HTrUn8BkgZfKS8bL2wB/bs/d0
V9c9qTxWxrZ9WRvc6rHuiYZSHnaNi5PeciBWWYaKRzpzja9pnEYnPaPFeMmKfgpVts4cGnfTbk3N
wY1PVYe0uG7TAlZ9mTIANq+WsRqTpzeh91jf5AxY4gG0GiR3HIDv14yG/HtPf9HOPtfxE/HdhKvO
BKiKHIQ71FzQ2SUtK0B9HDlQitRAKE3fCcgW37PD0rEF6GqzOX3enVb3S+lF8YBhgFqAIYGAWtnE
9FhlnMAWHFTlWjGbgQws/pnvedl275saCnYgIPPuC9gkru0KU85yQaattuDM94VGvMg5MmRks/jx
E/i55Us/e/U9FXO3nQaLx68FkE4Lxarw1z0HL0CGacvBXOdagbu4rQ8llN8AkoBvzyipJdaLAHPl
kvdxAmG9ZLBCrgvFDp0ZPZVD2wxaFrjN74mb6GuzgvGs/QwFGloPR9ehLe9OPFI7yn4F2g1PFDqr
MWkmcLoTtkdVGmCvw5zpW5hhJlsLQsg9ETNsLYx5foreZTDfbDJ2yDlucd3PNusg41HjL3lRLPE0
IYO3U073ETqG62C6sk4rGQ8mjmmp9GqjOYywnSgBuEZ+CLqYHyYhAPOgCYcafI6tOYLA0dNtGGK8
Xchegk7knu/fGNHmLXFOlxraeJGuFPTR9rR0Uwv0VMdirtKyp1i70sxfoufWVLM2MOdI2VCuH/85
xUoaaX3J955gOcEQ7NUsUdyvQ+nScdmKcgL1XrQwtRW2/aSGtSjOv8DzwKDYuMy6IL4qkngPerT0
H0UPvsmldHEyh16074so+gqbFjid6Ym4dCvYRXL3pf9KabNvtQsO79IoTcHnnqHVyWkm8baZC2GP
dpnEiWYlmPweXP7pvC4FdIaOja2R7TTdNqiYmqsqhWY/Al+69DgIP7f3jnkoXqq33d/m2zpDBYJR
UlwXxYf9bFYPo0TQz3i8UOGbvZ5dZhc4IO1+OpO1HsZnmfpq8Zyna9xU0fxV7GyfhSy2ZrzgBTn/
kve52r8WzS92UKLIywNVq+CHEjyK+RNphtRBF1QHi7wIFTNlR2pwgPp6Ygv4PmszQ8+AIUrfXQRE
CeRltEH5SnPoFK9k7/p9l1t0OjyCKz8sT3ruiy972A0/LLPA2zE3S0urcqaBPoQsG4HNtX1drvlV
Taj4GNpJHR1Yg898VPtb2+fNHd0NAvlL6dX17f5MqOmBYS/LR97u5mxTSSVtGUxzPCvPCujSw1z0
ri4sym09NTu/BTIHTypsHmqYyvJPBDP/pjRvIX1Ez095182PMMce35F1689lb7ceqio19T6u88d+
sIO4xqDLK7Mzc3WmYuyrrBCiim2Tnnm+9edlsAdfCN/Xqtv5942I5q8l5+JLBtS35h5Sgaturoes
pe+61yWRAvPibk2Dv/B1yh86gik/d/DuQnETm4RGORrr6t4M/gxgQM8gq5yVYJWYV9tZBgAeYrYd
U44n6ENz94J3MpyzcQMHoIziyjDZbii8vVExlImb1GmYHG6K33fCFgeWvC+rTe+NqslGSQaDkAad
9Njtn7o+YznMsaacyBZeU7krd7KdR3AIXwq/dBXiQj1ABdms5t0IpJJ3S3iLWIzgG8IoCobe63Dr
ScGKSoGNMsNYup+EbEHpHlcxC3UwXHcPO/itreztAqNV2qZJEmTXVhZzoz/tdOx+wiwbwA6toNg6
nedDBZayxZXTXVF1a+ejTESRA/Da6SZ6i5d6Vn0n5zEYOFakqmHtm0sScZRDWYa/2I7GOszB3Rb7
3l6QGWE4hppnWoK5dUm0yYaKI2PoYR+ie04R/Sx7MtzbsH7hFCVohUYdEjhatzA/TQ+b7dRWZcT1
H42PtOauDEaC6zlUrlnojd/gJQmGs/C5S6R8SWM0twhesXgEMxUSf4/zdMypy+uNzpAbou0L6Rp4
76WCpYkW+FXRXEaeE1w1axaPnFlmaqHzuXvV+H+xc67LkeNadn6hYRsgSBCMcDhiSOY9lalbqUr6
wyipVCBI8AKSIAk+hJ/GbzAv5pXVx9On255zPBH+6R/dHeoqSZlMcmPvtb61B+8I4y0VU9/1qVeq
fles8zCCj/BsFoi55MmM6TitlvCJLKI+gyRpEzjWIkpQT4O9j2sGtxqD/n1gnZuTLpzbuzXv4gMG
ZP0Cx6HOxsr6ENmaAj59LhRLgzmOT2Vj27dFTTjFZle0X+ZORBe1lu417oy/iQVMphIC/deGejMU
3RFHqmp7CBasIqrY2hlCVtLX+hR6OMld43O5lcTvs9nrfnqRP+3Dpht1dkOE0n8pZurwUedlsnox
dFEbjP4Glz1yaah69Gwyb4+lgig1+KVMtZibzT+GUP7M5gDtEMznmAdAJPgh4+zGT/0dIdOjXpKm
K1BzS4NKLRgLT2tup4859OG3kTq6lrOPzvIf/9o/Y1m/fm0IngToF6Ho3MK//NrGqiVc3QhDu/Ei
kdTaBXmmoXmjpNYCw0HUTOKf/E5KbrjPHzgQfmssCBd+FMHXIVEQ/wW46Qcej7WG+zxOwU3NLFsC
H4qgeCUgiMZ+WyyzfV7yESYuRU8NGEKUe5j+mPimiq/jpnCcvDs9xBMGKEUwvEbD0n0N/TH0DtyD
Yq4hzJRt+A67GT10Fwblz7rSroT5LUCphKRBf+BKOn5EcQsLyIY8pjiZ46beh7ptHkrIGl5q9Mou
E+3sF4Epd07rEW3tQ9tzCgyI2G7cF7ae7GYsZ+c21ZxHJqNjCHuuxGBk3mMX3AgSr6tQRfHQQSqL
CX2OlYWDasrRO5DcVR5cpdl0acSn9RCyhj8urNR4tDArvM/LjLOuWAQ0WLRWW+ahuUyNDFiQldJb
0RZ6dT5Ag+OEZ31BaHgQikxF5obGHbgmmNmWMIT6AcinO9KKG/gmmK+/Alk0TdaFrfdZN0Kh11iW
KNrBsVKvXDd+uFPlJMZNkFP3ocWiSOr1izVJNS0D2ZTTAjDAFCvPxg5KNAbNdkEJgDrmpaRk1hx0
PXYVppkKwnEc9f0pXiscM2KdSw2CqAfwIqPWVVnXxT3mMU81O1kPAOZazli9KfloJ4gNhYYsQKsY
5RvYTJg4bftjQDWJt2Zx66GLHVl2vx6O//I72nn/+x35O8T40XYOB3zxN7bz37/8b88t+Ib6v96+
54//eYND//jq7n9Rpf/wb+0+2xvEOfz1L/3pJ+PF/O3V3cDTP30B7OjPFOrfU6L/t3/4Jwj1+49a
NZkaxl59jH8PleIB5SHotVhQaLoxxfH0d1Xl9sr+RKX+q50+e9l8eo/Fv/0P/Odfdfc5/NOf9zu1
Gv1GBdoUEKvQ724nA5C336lV/zcCHg9Koh8Q5kN5AjH6N2g14L8JEvgo8rfvEFB+/oBWg98oRrFY
sDhAn89i+p+BVing2b+Wqr9cib9wqxCSqqqQ4ZCIMWoNzjobH2VPvBPHibZd11U8rkXXnn3MJUB3
GB7oBURI4jdVjqepMAlqV5RRrt6Lgk6ws4NmAU+x+MBD+6OvFyjBPQx4SMR3dVR4JxhxP1awESkI
jemYo+hcjDctG2f5Gxkoy1A17DYw0Vlxku/Qc+ffV7I+QCEYH2vd7tbwfe6jny5mxcmDr5H5C7TC
DqpFEkV0M61xntQBFK3GVXNWr/J57KEkoJsmr4XuylfMRV6ysqbdwnqiGHG5ONtJYChZvO+4d9p7
6G1Dmtsm3wjdG4jUObt6JNTZDUJOSNmRb2SFMCOLeM1qcB1XHJuMgeHL190qMM7OQ4Rz2zNzsnjt
fTzk8RNUCcypK34c/uEoK/yNt6VJuMzJM1k6/C1/OpRx/gIhd/GS0ovzUxOAHAxUQzZTx6sH9FnD
xplC7Yt2WfdofJPGX/CLIpKUfM3yPHfbNpcFoL4eJXMJ6nSYJW2yqhv7jfEDC9uS8WzxLWChbmEp
w5vNQgjgSZRzmnlaHdfCbZpBMLjDs0J7671MBWlg16li1y5kTdyQ861nlu4UjLxIyvYZJVsfRzBX
8LLRWGCG96vjPJMx64HLZtCXm9S69q6nmKuZDdGYR/PRC9x361ftfhIEIxuFCilscI61v35VjLqN
W9zwpZ/Hn5QX3/NVXR3QHNBoA9/4C96zcr3eeNH6ELQc9iKDS9GsebmrY0ky6HhogNbonovh6PdK
3/F4hkrKg000tG/jbHQKK0Wmc62875bUTZq7KXr0OeYQdKb1p9f7/F4odMLTpDeoI3OWY6zcRnoc
u8S1ngOrBFUXmkcasYhDSR+/QYj4Zgw7O1rVySIGP+1L2uAntO5hpfH8DNXc3zalFx3HYQw3ECba
IsW5HCT9MkA0GflyBBrK0ih2YYL+f8AR1pHrOgEs7VS53glvbU911awPMrbBBuMw5P+w/gC7zjfC
J98DRaEYT2t452JAH0tkgv3oYeSehR+erCjbY5WTgwPhmhBNc/A5VTXtBe+9DdgZBvBmKU+tqgBq
RCQD87OhcRkAxguK6qo8sdxHvuBfgMtund+nth8xmN4m+5JP45gY2ck0V4N6hnszHqZZQ9gfcGLT
mjwAbBdf3LRWRwES543O05gNN9cpdpAKF28FWQEYYdsqYFN5RMdrYSMNCmYdUqEb3MtBXXzw2b+D
TgHKMm6alPpRnznD42SaRP845ct0yCE1AP9t6pe2aDAZGE8dcjr56bQ0/l1Vi/hxQa/6UxpBoUIK
cqiGRZ+lR+Xd/wm7q4G6nRckFCRsACL+EYBn6zb6Vk1VcPgF4VluCpdOYaQPflsrzIY53ui/M3l+
TDporyotCRAu0HMYqzB+Lzp3d1SIbq+1tveTcsEOt381JWKmYcrhSqvNENTlz1/kXhSVzSUvc33J
9RSkBp7QBvZT/rCUMIq7kGF2uyF8JvLY2YdN9vD/DOMb+iG68ymcdphU/xzlWyCXoniKTmzZwEKV
/UH1WWDQNzRLP/1B9qlcTmkZ9u2lVW2bDg6fzy/GD7BUNR1kob17zNrFgYZoEwddVB2EmHjeL6yY
94o6fi49oLe/AEAzF8XGVVQu2yL3+YPopcyqfpaA1W4ooCLehEnONOg70fnye9DlNPtFBRIDhxWo
JwRboDvqYGHVv/8dEKhDaDIZ9LZVJUCHpNjyiMBAvOm/ZxIy8d1UARzkhWpQkGIk0LGXJoxfBGDA
16hYydmMhj9xVU0F/B44JuVMson72V+QQfC/B9zOEGZv2GAxtd8h39uNsOzbn9BBHU8bTDg5psJ/
jg/Out56NngYtPD2U6H6e7aA4I3m6XuQ4/MKyPIklDrDr7on1LtblX8EBy5SN6EWLpE+52Xx2eYO
cr/rWaIhODbT9DtKKIwx+2GN2g00iBLDaQAShU/V5S8oIfflu1X1kv7CCYfafRclV1fZ9OMWDHqd
lUyi1s1FJWAnTac/AENeokFR/bw+QlsKtzJe+x3IaniWUMN2i2S7PPfUiZWzrMDc1+JlAssNNS2I
L1VnzG5pW0vA6dwwRGqq8sRVrrZTldffeqGB6BUCSAVYyW8wDNs+ldyrLNjift3layPBmWHAMAsj
zy4a/A1pCqMSXPjM2sFL86iHM1tN4KSQx6A0aSoKUpAu7IDLovd9gZajHHq19Qu5nDCuRQDV+wmg
LI4amLJDMmrJk4VJexxiz+2aqo8OcpbtV+b3bKP1ggnL8pk9WiBu3znEjfupwdQ2VebECnes6wGj
StOFWRPYi21QEzGy1dswJBPEieIugKp9mMNSdQlM4Drt18L/3tYoXRYV80kWCyy0qPcvFfMY6lfX
Qi+jKcab+a5VQ3exMFdAL+d3pl7KXU5gnCyQQrLVC6NXzLc4D+n8sqzhDdouitPMB/+iYMxelG5x
Iw2CPqlO/bDGlPvah8RI+m7ay1KQFOcgJHVwOSkQGwd0ArB7bL1N4+OCjyVYsnx64q0/3SNzIA54
pPB4aHltOHRyOr7mOOSfZ8vv25B+hGqdnivm6/0ICOBAG4+pZGggYybGQfww+YLsg6ttkOhbh6Ob
VZ2hVAKBs2gsp3AXwP1PCt7D01EVU2gkBgXIYMV7dOi6nleKpleH+pmp1bdZvwbs4uVdD6uO+PMr
l1H+BrAdNR+n5McQTOLOy5fgGudFtHfBVUcOBx04inaBDanjHjZOEIQpBaBOb8oOkmhvCrfFroza
5ljepL6cw272cwjuEay3ZJUwotHK5eHsUh/MQMo83KzjEBzqOPhEXiS8OsOOsKSKsxSkSsdO7KYF
fAsmGnQJ5MGBxE5BOeIlSMaRR5CqQt2MLFIVmHhp0IAOmluUZyv8+74EYgJahpmCZW1T1w+FUvIS
ToM5RDW4JZhC05OCDrQBzA4YZ+pn8CiwbyzH6TeyXmxtrd7RsJqvVT9eu5r2z3yV/FD7ZQ0IGp0C
gwGaRusE1tlf6+OwKJ0UtvW26ILYGbGmfEfLQqTRYr+WbY4OgKCVQu8WHaqg1CjdYfuYwxA7+BDh
txVyJ7sCrcWelnPz3DkTHmw1bNB+KvjgrLyrx7k9QTgHVi+G8lIK1I+6FOGup/2arWAdX2lQj3DN
pUYP05vmfeymkSWeNf1mhLmDbq7ABJTHl8YVYwLXfTc08mUJ2Atkq6vH0PoNiGgkM8rQLBQeTIgV
w9c8Z+bg6BCmcE8//XEh16EoEZapJ2iQhJt5T8kcHYpuAnYBC+TUtzV5kxV4uBCvvIj6naeL/kRM
+12Xntk5P+h2lSvzPfVp9N1fJgvWJ4K3X/sjJOq1SXGz1OgJucONop77cnyDbRIegKbLi3S+zFyR
9zsb+GzHejXvWh8MoOpWvl0Gk86rP+Gdm2p4gAbWfxuQ99qGPR82DVsA99j8U1ceiMl++FlxAtYg
ivVw6g0Q8Rjg/JZX+bTDi2+OCCGRNA+tfjJe8dgMaEorQJ7nAUmjjVGIvQAdcvhSvg75HN11fuRc
Bkfmu/Vkv7UcTquuJpYiVSZ3ZgrEruqGbhfbutgQvIn96PP2QBD7STXGUyht0rvMoqt2DHh9BbUf
kCnXsU76WDe7KQrbu1LzMpUIX8Ig1+4pF4u/nXQbpc3sjzfU1+5yr0MvLAg8tDj0p9Rn1dMyNLhm
3JP7AHpnMjB41XMF5lFGY5EE69htzBIC/QbgesqNbHcTc9XBUvEWLQE59fbWtt6I56Yb5pdiGbr3
wcbgLrRcbKoCGW8jA8Q479sSelKDG71GcusdtNGKLGiBLFOCagscUUiNpCbs1vIQVRXdGJzR0Luc
3uSYKjLPa9qMRjU9SwY/KgqE2NG5mDN4rWGC6Jy3r2J0FHVUApOccX8kFuRskKAvpbs2tOCFa4Mc
iWe6HeJBBLDKZA6jWaE+suC5baOPGbACsjUCvJN8Qxf0hawV7s289TLCymPsan5c2ypM44Dk97bq
9/D+aJp7lh8nGP+3EJZAp1Zh9EQS5h4ucbPLadVvQCSXJ9nmwClCeCzSbDHw6Ez0w8U3ZDo4pDQP
pqrPamHvEjctrLypxkReDvTHzDi/tLPdCeV95B5rH5txATTW9d0mGl23M/5w78GtahvvIcwXHAQS
YRpbVtcmmPrELgQ+ts6h+4JSrfRjL9hDrWKOGet2LW0UNaCe+ppnOHKPKg4zIWj4k9friUQIv9gQ
hSQNtOk2Mg8Y5gR0sF0ydFXxMIFMvt1VoJM50SceFQqRme7kAa6FzDLR8wxmeBPBOMlICcIc4ZTN
qmocbj3VXwNwaVucWQK3HXnNxXAbLGu+yacZXdNqL2s3P/Te+KMX/qXXgAwjtpRX5QpSJM4O9Rbv
9+qADgFMa8clgctpE1kC4C1yYrZBMP1E0IiDeBSfWoZbsB43q6s13zTQCURNgwaJDhngea2iE6Jy
GBVL84b4ArmdErgkIzSFrmbssaulTHE2tqdSFBvRyqsAi4d0jNqvuv+JovUiZHBd+/BtACqXqTzO
rwsPvbtI4DXj1SIZKf2mS4BRFonQ4xMFlRyueHnU62EWK6g7hQYDCijaDm3/jflz1pYV+xzKUKct
E2fXRTILRqb2NWIUSYjUJZxSHFC8pEB/4sFu5FoPGarzNQ6HB076OV3Xzj+7SJMswJGyqxg8mgmh
44VzIEIdeCBEapKpLT89TPVpwHuCB6V4ygO7z5FF2RBT72U4fjNt/aOSS3zxFvJNF8OBkHjYhBhF
Pj2HNjOsY5oNIcEtYpFcakRUXzHa3kULWzfLOrlt2agWbEYMLw4T8Du0pWWfq9kB/BJwVKXgqSJ9
nq5lvYuCiaRdqPuj5eOhla7eKyOL+wDB4STPRYHzOSTPcQe8tgBOuimjxlx7py9eX20xeddPIwvf
zFzOX4vAuMyX5bTpJkJT18xlOkWlf3BQ7E/O5fWuZ2o4sXk4Icv5iwCF+JMiOCP3AF6OHN1GCgKk
xD0Tpg1qXFaM9ZVDrzuLsowyG03hvphC/onwkPsa1lxcDcSxqyymKWMkRGwH1NQxv/HdSBixTSvj
7rBI8gONOMq1D2+6LzW9q00jruNA87syrIpDXqElBcK0AvRQPdqmttug89zSNkJix+TA5tFobqjv
4gRrGMR7AE4rkUMIuV7Ycsc0DqzIjcUuiIz5IRiNEh7A8wLpNl5ZU0GhMtZLFAPNu3ghjuRI7fRM
rpNCUeMN2uV56NZPORuoiis/6BsNFjIWR6m0qLSIsohL0QzlPvfb5mNEHMXF5Xaa1LlDQPJQovw/
6nzFvENN/IrgEkbdwryVLSXw1w3SDsimlOArEGT17QU0ZpB0RKhNtRA4StBPD3R2fEnDGLeKq8sV
pm8AOymEnOcWMaYLwVRDKUf81VK9iyenDuuo9iKCu1hquySsRcOig/LDDN8QSQXj2JIz10FxvyK3
tEPkyyQML3/rq5n/nE35nIsVo25OXMZ4te5a2iznUsTqUpKCPOZ1MWTVunwRhM5fSG9IxqfhMOiQ
ZyLIp73tZ/vkuBDPsOblpvZ5dWRl69/ZDs+4R7zyPnTV8uSpniQ9VWyzAtoKNcpokPMuawF7JW6d
hh1X/FHgPSsfoQ5MrATCNmJqYdm/C5yYiY7q5wrS1pZC78wq0bEjsgxtRcYPtiLQrXpVZYZDoprD
5rVYXHyE1IFxt+3Xl6G/UfTIpscxFdARe7eDPamfqgl56Ajl/lrz+GuHcHENy99DxPkrOJtoG/I1
3zFmLrr19ZGPcQTQSVxYMTzM3UGMBdhisdwMfR+jEcKe0eg/NWB0EIzCUADIJUbnHLMUuYl9XNuX
wK8fW9sFgCJ9+l027k1Yp4Ew4nkxoIuBz7IjG6Dc67mB4BHWW9aj5M88xlAUqOlZQruvEuFFdaqW
CU1uga6fxv1FCg9Hbxm0R+EV3re6qB5HjUk25B08fb8ZtnnFl73wWvz2ePFODTIkgGLWEjsFSoML
Yi4SGc6nuYFgLPD0b8pSPiDVs9O9RUi+hpCIRtfP1hZuteX0g8b2aR3ZfMtM6HsjtDwiogN5LBQ6
lbliH1AkERMJXfhKW/tQMXAP4dx/sdgEsYkQW7jQMZ8/fGZBUBQMk8sctFlTxGE6ICnMQIhLD1J/
UBwxJOMUpUgGz0Za5BtGRL174Hl9x+jPPkbzBhhogOZh4vjcGhTZEXrfY0nFHYtndSQqfHBzF6f5
jXQIkarNg+Fi5/ABeMqTdeOyU3F77xs9IRfKxCGggBiBosyg4ZGdXio0LzcN2KWBqSPYMuKlLj2R
EaE/OMLEJy9adJoDOG8s4hMxPPWTkTK6eiWQt3iFpk4r4717nomPCIcuL5Vdx1SuMDjCYh9JLdFI
BvJlBAqa+nHd7nOndeLCBqrAyhZv59b206c935R+FKeyz2VWu/gOV2nMNBTlzRRbTHXYXQDL2r9T
bHHbghoBdcOxHfebI9Qhuhmn8BGQ187N4r6Lb1kriwxCDsoG8Fx9gW9joOWVw/0q12oDcKZMQylY
ViGXm6hxuFso0B8bzZmW6PvbtagyxD5esOrgEpr+HM7lzyKKyYGHpkQsfniZRvsIoPvDTVMDHKts
NlFA9oUJxHMDZqWUdbmJ1pp+kaNutrSLn7BPADhiBJMIzeOParIMef96zeY46FPMLecqJgUI3A7N
uZj0ozZooFpZQGYPRDqtUB5Z0IDPlnTZ+lhOgoZZ7v08djsfZ91X3ZgqswDHNgyrApJQNN4jaQRN
kHCc9kPbim3hexGIDC7c1gX2BekHdKQUKbI6FOZOFB3YWdrOLsF7hdfTQ1pBGpWeJulQplobHEnM
r7loD32pKPLaN/yiy7G3gY5dNnT8uVxRtNaa2N2EZ+ZAxorfI4Hrn/oIwTeDJ+5liKN5awaHoFah
scLBxhESTfZBTCI8TYpwTLx1vV0QckmtnePbMOrDHmztayv8FvFoRuD/xEGVQPWqdoB7wAvkcNNx
MZZHmOBLYobmBgTL8c6sOQBhdFyPSqvhDOr/0VLU9FF0BEBvi4fxtlAgxg0ikSp4xyBiTxbLJY6S
ds9jjThC1VFw3P26bpemRV6vHQuL+XJhwBlK+BzxWm4aOABHAHgo/o2CA0qjGX0qYGaYEjjjEGaI
Dkhc0kdf2/CMXzIdWt4sGJiaYL8g2ZEFugPuBy0GFL05gt//WMX6SB2+e8C7eQClaF+bVq/HgRTd
ZUYCCmnE8X2MBqQKvT4+T4E/PC6zqF6mvsa5Zmi5a6LpIWcwBwEkP2GIpptmZf4rELAvfVTuEIyF
ATEQ6Q9JQ8wBUyQ0sbDFu8YUlaOq9Dm2hJDBnpn11sdKY1VI6lOhcHUb3O8RIlsiXp5oORzQFtqM
tPqjJd3TjNNmX2C8TnsTBKgdU3zwIFRtRUi+0hWT3BAh72siU6Y6nC74THg6d7Q8xGywaT9WCssT
2OQdmB31eQ588xTzHPqMv2BnUGcqc0QpEpcFKPqXcsI0bOjqMuByOmW9QyTIlCTLg1DL9F+Af0DV
AyuRlMClwwzqYfSl9oEwO1WGB9dLm3ZL9a01kEsCNtQvfgd3KZW+s2e4i2imicWjGDQUPeoMFTXt
/OJc1dOS+GT10ritD7kTXdbFK/y4wMbnNY7ZHVmne1ZH1XFo7Z0hXoPyrYJNpQaayBgytm3EjyIX
iI3OdfsQdGj3VWnC3/c7/X864/cVYf8hnUEJwaqNG/PwHy8K+7f/rj+9H5/e/74w7I/v/h3AYL+F
kPYgV0KngIcdcvzc3wEM+lsQEvxBHIU+CcAu/x2AEf8GKiPAnwhslKLsxmbgw/61NUz8dlPG8PO4
wL9o8J8CMOAN/pm/INTnnOJF+wxdH+iBv6w8GoJ4LkGb4sDscGDGFUoHwiDtdtQ4MNnM+seCcexD
kYi77/MesRqFzSBz9+i4eQ56JI64LNZEzt13m6O3JHWiLlTVaMfA6Wd4ztP6BhlgYc29N1ZYgYPF
bQkO4i+gl65yGNAaymvdlfmmbOXbLLBOQ49tflug9OTVEKeK3qDNJinqBrIHyjvjeYN4hZUeyTwX
WE5g6yYTLDhho0eOcAJ25EhEgZBKUHgB3bxkzVTfV3Px5urmtfbEve3Y12GZvmGBwp1fegOc6fY4
YKMAqHqIYwASgXwhNIcdS9GaAL+skqnA8IStIt8x/LzXFfR/I6PnIRhNZkQBWhUrosBvULIVQ/Xs
Ab7LsIoDQljev6m57jfQOIOkwuFfdd2UDgswiqpEXwBLpIZpM/KzzTuzVQYikmxmjbLZtlssv5qT
tmzERvXx/ZAvX5SrHutw8Q4wCNDWYNfEbrVzgBGo+VGB//z0ctkl8GSv2KQWp16OFULGR4wSZtfD
KPKvUFB9CCrQb3PWnb0cdrwAIp0UBDJ45WQMsqT7MWlYLUzGfirqCktGGC6OhhNiiKJHK+wFU9mc
dlr9mGGQJLNtPxhIwju45VeGj+4WX+sgBgKBk7fLYKdvQwNpxAWfmCn0PlbBJ7gXCU1xepASF8Kv
9SOt6fXGSxQ9vWJh2P2CJRIGHBA4xmo7IBmGqEPR3QsJyVzaeI/Iw7GfJ5oOWqmNzxSEY8QDZdCW
sAvg1qtR3Oe+frQrOmqF1TzbXCl8Dsx+g7dyyZ2RGz/Am5D5vjQMuWjsDaqxkwwmHE1FEL/HdYlg
4nIj6Ys3jn1PzzmAaec0PgXkSzGzmG3HMeaVJHwcrCoPsCn5Z7XwM4IuUMrlhAHLeyWr+6IAG5iB
Xmu3Xm0IcQFeNdkMFeIZga8hoLK53mooOBUQ+KTGJz17aLRlhRuwDVnx1o7yq7n91FU2u6juvwxB
j0gjMJdNDcMXB1nxYwjkm5LG2yJqus29mp8rMm0JHC3gCYg2yxJRLrrWeTr5vDiRnh8Gfgu/w2Tw
QRiAdzb9aSgDND/dsR0oR7eD1n2Y8Zds1R15M9p9HwUtviU6B437wmV3JivCwGRdUzUHn3lfPvqV
f4VCTHGH2/GtdQ24lgpzH3XflQ9yBqssgCNy8VSQ4cFnM9b7mFfH5b7OZ55iQ8/bEMftm+tg8K4V
QkQFymW6DAXWzehHFEcIAH1wgsSA2hXVH5WV666Gz3ezQN+EhAxpprbegryAclDgKfPm4BRI+TXC
EypYgzl/iu8AS2IhTEnzXY1+DM8EaOkKq4K21c3mGQrRpQUWum1wyEpISCiPSDRhZYKe/VTJ8b3K
UTFq3WODTlfDoWldlCwKPh2nOc+gi71q06SImGC+xSM8svYc+O092AODRFH045dbZqDjwLnABW4N
PvmBQWpRBt4UuRUyCJFIQLb5D6hNDmkLTNJSoTBiiIGwGwcW6I2DwRtEJ2ni5mBbciQdrnw1KywH
wX1GUCJT4ok7p/spEwseZI75vANpDxLIqO4k9PzgSv7sWpicIGbLqwSfClEM9x80d5G2lD+qOvic
K5irHYWWR5pXWZkpJdjHkf4CyQxWieE5dsPFLfPF95oX3thLCwISGVD+1hOYAqTCjR4MeEdKlT+W
qfvAdIUHPKizHLGyymK1gpnnC9fTZS5QqgLiqtT3QOJNANITKqcfNFzcpuMdBtOqP0DNuqtmMmxB
RINxx1gOEFY9Bd4AIA9LCb6RyX6rwX6+dpBHEkj1oIgILjOyPNis1IfnIYSV6M+YHbSgV13JrYld
f6cIfBSfRPd51FTJ4IeHnKDwqf6ucgvLIA2BWlLtfUvYCXtEEIRBRjhrDTthDHmtVzwHw/gE6R+L
DgPHsNEHii5CWu/IQOPkmx88w/P/yd55JOmtZNF5K9oAOhImYYb6vS3vWBNEsaoI7z1G2ob2oR1o
J1qJvix2q8nia7I7NNFAg46OeO+R+AEk0tx7zneWlUR+zix9EyHsUI0T7Hk+2vpqLJ7CyD8XQXM3
WX28Fpxtj0nGbtZFDnWA89lt/Lm+CSI7u/ca1a6f2mrnNu5O65N2b2cd5gIsYMtKz49NxedBp6zY
2UOFRitK7rKWEVZ42VXdj/dVkIhLVMf+KsHDhw4N5aDrdGgmNHkzpXrzFb1bjZRguMh4NUUvD0nF
IJRxeRH59aNjUO5y66+DbmGVG0T51qFj2Lhz+AxyTP8aqJXVMHHV+ljqdoCR9D1omaMGaWOjaH6o
70r6sGjwFDzhgZODs+voIi8plsuzmwrqIvb0LQn7py5tvnYBWiwP2I5wgEcNLecFMSOZ5lFdBFKP
jv7oNLusAszSJHO6dp2igTpS16ehY7UzatYfPf1Sc6xaWq6xThHloRfDDTWUm6hm6I71GbhSt9UT
+S56iigDJQUO0VV7OVjtU+ANL64d7gabG2Zn8M2mIIYhj/NEYWAyaal3O/UI6M0FQZpl0j+OoZ6v
g+J+1rODiQJlUWGPXFg2r7SdJTrVqkZuZdDfkqeIpdAoUHlQTL0pUouOsXCPfmg+5WZ7qRavyWM2
wJmIXAWAj6Wjf8rjTaAxvENtftcrp17adnITjGG+wFOmOuhMScZY7i1P+1rQj1/YdZhhO5T2EvpT
trHU3oT1K3tH/6t6dFqOxcjfJ2P1mhq1dx5qVl54SagJq2I+ZWJIj1gBuJPUf++h3y5DbOqbwbQO
mSwOTozCSg7OtyK3DtagRIIZJWorzuCsZJbDpsSlSeyKRRPxECqcKAtRTS+oH1YFg8afbCzSAbOk
0UksguJM0dQDVcqqPuYPwmFq8LEzr6w5iPiU1WSVDpSx5v4QGc050KonRwupF5fenShiscO0T5+x
rA1m6t5eIglMUB621i5GdoCyK8gXemoFSzeJpmVsJQIGlM37zTAWIzq0lpTiDBSKeD39rp9WwdBZ
9zJv+ovWyC4pdQ9bF8lAGzXB2rXL4c3L7eHgzwXzcz57t4ZvvI+C2d7QDe5YNFp/NkbdX9qp6XJ+
bljpLahFAGGMtcan51DJX3mhk5wNIRFAt0605JQ6QYNB+xwb3tk3ZwoADU8BsiUu8dA6UHNgFg/b
+AyvJF86DlN5mfv6SmjUx+d2fvEbptA5TXKciBTVG/AHC2N29eMYGdk5Mytj2eaJvfdGJt6s0cqD
0ICg6F3+ZZR5sZSa925UEYd9D82w69b1Rkbw10YEGUurrfvrkYGz9np23LGM115WHjysrQs3U5Sr
Ih1WA9SIrTG30yIaAHh9rPG59DlA92xJQdktul5zroJqugARhNQ2dps7i4bvC7Vta612ILyNBpes
H40XosnaV2Oa4oeiLpyTPvP1xsy8Hp4tGEncu0QhtjRwN2DIZ0MdTCz8emA+ChTwy6hHtNKWcXaR
h8grknqWt+XAHXDKDw6oMOj1T1jDdP4OujTPWEYZqj7Ft3gcrr2ctzUaLCcU1SfE37H9Yo0zYDoZ
3nuO9Ry7lbu1Eta/tuW1OTodIBCJ3MCYv6Y69fVqCpqV5rKemhbqIV4D22sACEva2O0rbTmm8cD6
ig3XWGn9dEuz+TwGmJUH6VxTezw0lXEdO2wcJlzhjJf7zHXo2oFbgD5yLYRPQ6Gxns3IQ9ikP4YZ
hxw7sOSFp9X2qfXYfDgp0rbEzBFjefkDOKlk44bMDd7IBgCE8RF5vEUvH/NICjgNT7L7XHTxXVdR
dJde+CYqZlp0kxu/yx7oE2zwnb6o/49nDiW2Txs+Q9yUpiZ7VR3acG88ZvzTYBjDRU+rQW9SH19Y
Xm01UTCtm621phv/IIPQQcWcv4qJE9+E1WRRlcVZOH1zRsXpsjtlpRxVJdis99VsvaF7vMla9uV2
oaFuFo68KTiBLGxJb5KO3ZVe9zuvyjnz1vFjEQ67utLTNQbph8Dzzg2w3iyu91M27Nw4eLSd+twx
vBb4jNHOQNaZBvmc5c5d3MBajPuLpgx3syn3iWaCVEWNXDb9rozsO70AcDbaN1OjPhdhPDYDm7pE
9/N9C3ARjRhAtCGdv5nleG/Jul/iNuArBai1QKp0qhp1TMrQyASG2o2OPdANbjuizy8N4IQ+F6r0
hDafyeI8ItkJbO+N89GB0mKxaFzvLMfoTUuml9Bk01DEXD8PaOyrZz872pdAUPyt1WHbrnJ7D4xS
X/QlH6Xv2A1aVkBtiygocKfGcoCszW5Z07VyxTlqHY5M2nVKeXVOWB9lr7bCYf4wlllNtRYpYU4l
k2+caunQceUw5w8EzfgC9fgFTMiL1MWlH3S3uh6+Bc2kWvjhG5jPjQGAiTKo/1LH7joN+gvba4Aa
wKlbDt34MqvDESDDdGECGV2FVbGbHK6ntdO+QliBJLRnTBdXNiqcVdsWD5Y171txjQf1bFjFabaT
O6vq3UWHpLDKsy+uK82laqL4TXoz42DgS7VvOWEo/YDfr3pISyt4eMXrUPXhtZX72hctR0qNS/hZ
d83uXhMo1bDDO3vPBuAVpp7/+P9NUz+Q+/9lWc4yhP7bmtxVXfTv4Pu/+6O05f/8H+37f3n7X//t
v//Xuat/tEv9/W/6h0HK0Q2KX45l0C0S0sA4+r0+Z/3NsJV1ynUtB/sUbud/GqQU8V/o1N9MA9C7
sPhD/6jPGX+DQOrpmABtQ/4n5ijzL6xRVMVxYeFWlfyQT6W5f9afK7ujVoB+aJV4Y3Hd9Go1bPsX
2k7VDn+zs+iaegJ/kHc3WpieCm3ID2IC6WDP5rlQheVKlZgTthtLV07HbLTwD+o1DeUwOJkftWnA
gUz3mJ2D5YS2Zm3FZXfKarQkyKYobg8iNjiUJE+V79CFVyVwyMAsmvbs3ENUpkL+Q0X17+bAHxMN
dB5i+ZOL1XYAXAgpsRJLi4wB/v0Plt0eYylWB+gpiTBPOZTS5WygYNHxTCwnPX4JCu0wyCQFUgOH
iE9YoD+H8BkCAsTepZfwGB3hIQLXxC0bnPwPwPhPpVOMWLhsmQrZqrmeY3iffh/QdLfEVlctZs80
Fs6c2gBpKmfz+8fAKPv0FFzhMJqkY1BeQqfz6Smwp0uHGoh7KrvtpANDSUT2OhnOjYwB7v3+Yspt
9/MjVxcjzEGNa4vy2eeL4UbusdhSKxHZmnPUsXYrBGBshzdFRpM8GtjIxmXyp+s6Khvhpyvjz6Zx
rd6zxJ6tPrYfX7Y1A4y0wCQvssQa0MPRsTlSui4fsiKUezivHrbphG1Vn3tIRkqoJalwOVfGlsJU
ZVqyi9uAYnM69cdo8twjLcxHSwMWsHDCwKUWyR5tNkv7sqBx+eiLmAUQfsG0nYLeWheI54OlKIP0
+uPerYZvRYArekb0j6a6dFs0aT0WGkRecbJx8tBaSruFcipMtPFuUrpfmjnn1Ia+8yX0zWZLMVS/
i/224hjuwPWyIvPazRyrWjpUTs7UYsCwoPO2jq6fRJSbbWkfWeN8DSlfayFusuOriFofTV9hPMVN
lB1FP+vPdQfLbuGFdfdSloW+DSNq6pZrGasSRenaxJl2Rj3SPqOfQuA0tyl9SFn4R8iw+hXlcBa0
MaoELitqjk+TKSsazK28MTo/uIVC7axE3+hrUQsdlXI47UWsV2vFRF9BJe62FV6SuWu9TetMzVaY
jXf0cX8jwehrGmW+XFlFPV7ktl3tWoHMrzbt9awOUdSitfUwSpwnfKmctvv9aLbvWQXry7HreJHY
agfdgSex/Kg4OkhmnK6pbv0egTY0AsrmHNU1MVZ73c925ThpUHWYktTpv67d5xSt3sIDPkClTgtX
feq90job4CTMCUdPIOjsFJIVAJqNZbebjCARSlwMkNb4VkZYTwZa7LBRqJekZYnsr8OWDlXpMncr
/2D5HcL20mm/BXYBN3CY+qu23g+FeAtC+5gYds6uj3HcUQiM4/jCtfoM33lHAdPBmYLFZ9hVkH4W
Qoh93jkYIANTrj9o+6XReVdDaAHOqxRtf+6rNKeV68SITxVz3yjH9Cqfm/opQcPjLr7T9ytrbk40
JhyOrQrBn2Xwb3AgQW7WP3H47cQZD5xrvv7A4bczJXpIhgqJ4iD4oXE2+ftSxPhQIM0P16VC9KPY
8y68uQI7+AOnP4TGQRrLlIpt3fvTGzXMbFXbtIXqNLVWZh+eZd0Ub3IaKw6Yfbj7J7Yfn0N6y8kc
8cJ3bL8fD3c6csg1upBp3ztRiRZHddrrfxPdj26S6IWhkP4W1HKyHwAkHmHG6Bdj5bf3/x7CP8ah
dzXlffT2gfHvO0t7blD1L5F1KUQmu0/9Hzx/OKv9BTAEb1VplQRmwdi87PzZyHhrfyb7G45SBfhj
9SUZzeRg9L5cfiD+MQL5mGPg7Vz9mfNfR5FYQVdptpHT0oqa2+oq+lfEfwCpmb3IG3QD+HOOpVTU
f+ou74bVVEgDayPbsPH5NiiLYhZSKOEfR3uO3QYaFhuoCEWOZZ2ExQGIqnVnFPV158coEIPhtfV7
na4RnkiJOTJWLskmxiNvKuck5YF0STMJV4XyVZqen24QbiP3UYDrJm6Z1gvO5KOuu1+q0E0OtvJp
UiwT1/MQrAbl4SQXoN1ndlrcGQ1Eu8RWZk8QsdTgRcHDi7zzZBv+Y6gcouhp48sRaVG8cI1wDQx7
PaDh2FUf1lJlMmXG0bCCcBRMphJF8Kj8qAmMiKx08kOvvKrjoONaVf7VUTlZq7qUZ1O5W1UZpQpy
5jaMrw1SLI6rBc5R5Yp1YXaRsYNTVijPbKXcs1WbNqs+6fHEKG9tZoDhNusSsvFAS8r4MOGWWY6E
OjMcuixU5tmCDneoq8ZrzRmg9iovrw0ICLGgfvKN+ClM6yc2efYOr8yw7HQ6e/AwNiiO8WxBrjI2
3gThH2zdGosCZMC4tq90/oZ3XXmMPeU2Zn6m0D/gch90tfIoV3Lvps9TLUDzaMz4tXIu14hzac1J
FOCrXLmbYZe3W4/e5K6vSBEK3Pk6VG5oqrpUFhomfXJVhqNvBpd0S14rpHLUUJr7UPmqR7OYHxHT
WafSUZrVEYpc6OW7ovGeYuXMnntrVSmvdmdnlAhH1kBEISuQuMYqCAeOgYOyeYfpLLHK4P02nVtr
MFnsiqI8jsofDtCNxnTOyjso9zjSMSDXTbSKc9zEPVgbKx0wx0FXW4uAw+40TKdWWbtS2jxLXbnU
S+VXT7K5XmPQxMQulZ+9MvMGBRMed5+6/sZ0plU6pd+s0D3xUtcxg7HtyhkJcwGsgILxRZ3N+qZF
h78uMVptEmWsjz489glue1/Z7stRoXOUDHUYg13QEG0iOko3ypWm3PqR8u0jV2PJoad/60e0JFpl
7w+1SkfCpYM7cKpxx4llBozFonUBdqhfzQoTMCtggB9YnHSzkiOAm9+ADucv9BRigPtrmNLotw62
pr20HIhlCZIgySnGmSkOhNAPJg7iLfoTxS/o6kF8aRTTIAVu4BSMkS7JdOoWEshkoj34YOYWRhu7
8EPhI4yKlEDgyjez+poCUPAVSaGfx2tB8sRLqCgL1kzJe8i6zfxBYPDM51IxGTpkaBep4jSwNUYr
3ltvXQ9xHFjqGVBXtTQGflRUH6wP4IM9MeBAymEoMQBCzCIEmagYEWiffSo2cCMyRZDoIhPXgQYV
6eT5uXuT2xrgPb2nvyJS+BNjOr/xGhC389HilIR2u9SVNAjBQ7uyE41mHn3pFY3dYKeCJO6HMfUu
KiUw6nxkZLC4qO7iIoPLpqRIOGO0ffOhTyqrAt0Qip69VXXU3dExRbTrEScqbZOBygmc56Oj586m
1Exv3ygpVKREUQNKjZ01mmtUSW9T5XtQelpFormNlKSqYkJReULoq2X3An9c1mgjEGB1SoqFURAH
UWgByEmROoEY4xCLGAN9RmO2oDeTykKdh8Vzm1QlgQ5kIJhBaqwBRee3Zf+1rPw32Nx0MVGaA4kT
K4STycOgBGQBrJMTODx9a6AuG5XMrFWCM5HD5jPtpzJvEOJ57rzNM7zyWVaCcketNmU0sgq9Ra6s
5GxA8czdIMNxnUzpuzPESDCGIEXRnOXtthvcuxSk8h6Ygbsu5WisE6sW6ySA4RWZBn0/BTfapEWQ
PVFwJAEmAoz3REuUcA1eAOfYKXhCzhFsLLq7V4Vpl8xplMj6wTgBJ672fuCFwFJdNJ1ticew6uNb
QjLCe2aRGVdxVl20ENthdHVeMi5mdn936VRrt5Ao5yskutG6Ttx0W9KUWhpufIGSt4Kqjn4XqD7W
s8Gfr8tsIgGm9Uck1DXxO4XQABsYrd1RKO1Nqn3J7IEtNouoXXuEbKS46Ypxq+vYyhYjqDrlyAk4
9ANAMNUGmYyNS8DcF9RoKeE5TXPf1kUDVahBqjCwoxtdI967ysLh1FXyRgdYrlhDsnXR5vYVvuQW
4fVI2FesPQwJ/5mZj+mXso8xdeMiLCCAhZLG7OQa1jVNLbhLM92+pY2nEMQJotbLNg+mE4znzFh4
+MeR05MWoHd0xhaJhzueA1jb2rusb6G5WUnAIS93PabwwJdjvZlRLd/LKQBWMRW2mjvZMJqRkvvq
o3VjxwUTcSvJyQp44OY2H/uvUrZix7mDzuKEUeixbZsArHwcXvdzESMTnQKYIK6jPlfpxQcLuvXS
HtIeO5Qlp22ZdCklgjSxzyDMc3wu+OjwPSsK1qj0vk4xs5XMSR28jqGxrLh/ttSm3rKNDQJ/6Rfs
QTyr9/GgjTXeXeFxkIgq39g2TmIeKux+dMqMeQMS4HaK5zok4gYyBWtFGi9DE2A/7O2EpTuDzNaa
yXxBI6q6TvSqW6GcSQDrteRQzYgPmo6zVWlkUPGa2TjNENdWDvjhW7NJro2um7+NrgzPWAWBvnn9
myuQQ00h4tOJKXCrl4gzlzl0HI51NezN1i49WkyuHu8QRvPW3FGr4XFhXN9ORWI1mOl85qXR9O6n
ydbQQXaVhbe1f8xkCz7bRme6n8AibjG6pAVUjLm4jWpHxwTeTd/ygIweC8s2pqciLHa4XsY78Crt
eTSdaFWnEcQ6DtXxt0G6/iZUzGIRomzqJqCWVj2DR0aEPV45PZsZGXKMTsN2OJPwhnNGFPXZpJa1
oF1CrIsM8zszbvKNZGgfTXdmYiycK/r42i7XhmDXlKW9Cl0Ws0TP2wNfHmSGcZ63jWfLdVkNHLR8
i2pAJiMdynnqpA+DF3kXGOuMJ1dW3qPIlObEYbVyuxFjQ2vbIUj11n90Ifkyjc5EoQREEaEeSmA8
FMA8loGj+6ydsz3tWnrYMeCbOcsXYxpoa5jW4ghkf+K1aAUdBHo7VPRRJuTOK4FB4x+qLNQffymy
SEpWUprM7hZVzZ+LLDmhGfXMCQtyjH0eQPWsMlJFJgcJTTFN22IqjIXpTVTcxplZBbzVQ5vNe8zK
7VpCQ1rp+NVyr3utRWTu8WNCeU5ombbE+D00trvOI3ADMwpntM/+OfXp+GKcefp9kUqVZH+pFVEm
8vgfxVkI8T/fRjrPU2piJeeFNcs2DaPL3iakRtfzZld24QnLMXo3bfyGWwppC+dr6FLmlasXnI01
I1aCdQo2Nk0r/S6ZinAdW71xNDOcAXP4Qp8Rl3seryNqVosMLiy7au/K92qysmBK735/O7/ejWWa
juMwWm2b9NhPLwVLsy8Ufp4iVlCchwn5TCWT+QBb/yhIQzn9/nK/lPhcUwqgYBS0Dd0znE+XMwbG
AOQhdkKNKqiY7zIEX1eX832dGNDz0vDWGegr/v6qvxZz1WWhnZkC7Bhi2E/vrKPSntFpZJ8h6XGn
k8Ar1Js4XFqbzciQbsVUPuulsSPTcRditk3TxrrNRRidKC6zRSovalHvijpa2U2e7n//8/7qHVjM
7DaDinbT518Hj7Rl/eIdzF1+DFJiDsrGAGcOdRO1QfXV1Et/83HJ/0he/e+R7e7+LxB56uf8H5Le
/xv0O949Nex/ra1e1O8tpq/3n1o2H3/me8dG0//G4JWUxxi/rNPCIw33e8tGJTHTHXcoyjO5AaCw
mQH/AbVz/+YxABnwyFBUhZkP4x89G+dvhuM6lvMh1Tad/6htI3+uZEvLUb+A0rPt2fyFXOvn2QlO
o2EEPdse0nuitZc0bxLPH+QQkNTAoPR9NNnmNgackbUte5JIruiEMgHj62+Mx6K7c/Xq1awlBVEW
I5aK4SHGUkBi6rsWxGvIMSfawTbOSv82iOVKt1DD4hiWXt/tPOJm1oNGP30O63ZBqx1pZvLUG+VN
CgJ+ldrBtVZT86kb9iGyz78GufcFX+S0mu3sOiG8JOaMj17MXYuCuD3Hu8aaM6/EQEtVxqh6tdQo
tz+84avvdf4fez0/t1K+PzPXoEDtOtJzbfH5mYU6qPsxE4uh0e7rWmrbJAOS8PuL/Lz6fb8IMw8V
Opd8l1+moF6vChMZJQJvGldwM/RhSabYO/WtPwVB/9XteMjzdU+qNqH41LORDVvORqAdD3un3M2W
ra1lBaL59/ej/9VIg+wI0xYWo5pafx5pFE7xeiUSLKhJ6GmBHHnixtfEZMglR70KyWwebXwYxm5T
n4qUknhPFfy7T4SJg3z2v3h3P8+dH4+VD4vADRphtmHqn35Fb+syEA178FCzKY54+mXQ2Re4wzhF
oOaQwPF+f9+/vkdwui69IsekB/dLkyqGxmoMSI0XIJOpPccCrVPOLlbWU/6HtfkvL+XR9ScQGrKi
rQKjf2hB6sjaPMfvUS5mHWYGjE/HIrRerNmfvv7+pn6OnlZPUdquZFtGq5l5S/+0PorC4mgIO38R
tAV5aE1erycZ519tFwRuE4vsyGGD6hCQqath6P9u9vmXL1Gt+v9sv31c3mXvYX1Mjab+2QYyDIR3
0YrGPN1FNcZJPxLHPsv1A2VZDPAA2+M/fI0/70PUFW3cLzqMYnYiOjHaPz/aeGjttqS+SWSG4zyM
WSFuQzNttiNVkmuO+Okx18FFDQ7RC79/1L9cWZpsgWmP6JhoHIPp/qeX6uuzWVX1DPmnRK+/mDi0
naDqE/Ahp6h8mMzEuyXrJt2OWuRd/v7aHx3Unx40cEFDp6UvBPsNaX+a6dws6ntdELvZaNGpzlUC
ksepfg46B0ph8GJq82OXS6icBcU9gUpzaYZVvO4oeRqwq3F9Jt7CaQFuFT7259BySRboCsqmdemc
U2d4If1OPADEvvj9T//YiH766TDsWXMdk0nHVE6mHz8G2fMxKo3BwvbWadEDchrSeiXtbmfIaNiY
aUXbj9iSITDudLONl54OaMduhrdSx5orK4EtsOzmDRlD0x/e6S+TkOT70bE0SIc9tON9eqfp1Blm
GELz6fIk3GVmRkl9IvFoLXS6SJY7mXdpnVXf93D/8qv5dSRZEgiuq74bQ02APz8RdqhOGxCNsTD0
vjv5WrVKE3oxPvjQvcyRGbvC1RZEXMZ/WC+NX6YL7hc0i20bhpp3zU8TU96SgWq6mBqphKJ/xqaq
8v8EOJBC5LeVp+xKmMWjbTMpvZtHKHKS+T4Qudy8zWrpXNOHtFU5ILzQPKFQbx3cKst5rDutufLc
htAgEiF2sW6FRwd7O2kgo7UJfDs8p54VMtt2DjfY9iiqTATDonr8/Xj7Ze7lBl0+TyRWnoWM9NNw
6xJ9hq7ALY5jLzfQCFHbeqa3tMPoD1f6WKJ+HtlcivVa8kQ5in0e2QZRH91gIhbU2z68aQmnA/lW
DatwKvN1A4pxFUDfIMaGRKIszZqN0VvZH1bzX2ZgdbseHgU+MbW9/TSWcrRpfkaw8EJYHM6qLnmf
pjyBiQRznF/9pwPZL1sULsd7pVjFfMRJ+tPTZXed2YUdcOKJuLNOJO0pC2rn8Pt3yFD8daTivWPG
MEEKGZJC8M/fSBa3RgDUjK1HrtFQSVI2KCPlJjIm9Jey6g7YdfpFADlzWRKFuhrLwbuqiV7aR3ZV
HvOxjbfjAFajE7G9rVz2zUWGftpvkjeQBPpi9JHPBhomwKS1lTp9IAvDMJ9ju3spGi1bpTVhA10T
sZcWCf0vR0gq6iGNEG8mn7HU9YSYvhj+ikydS9eppoMui0th1CBsiVXcNlB5VwGoLYqVFfAagOg6
NS+Mg0YOPNTS2pdkFv5qcrroNMgMp3PRSecK3uF0EAPkvrhDzZrJabgKifm8GIlM2RK8Z79EdeHJ
BYUiMITOFJFRiwxf0KtbQVIh7dNM+C9bvrp1UmHuXPr+KM8xOXN7CmvIsJKpX2q0CgC51GtSRKaD
bDFJmM54RPAy7VsPiVZmxliARoSrBd7jwZqMiwwL3d5zkE2w17oWTg15szfXtJIRbQ/9KfCCa0T3
eJOtsbmgl014bSzFqQuccm2VXXrjqYr6nCfePSnJStJdvjia+zS6JYtSnBqPGtv9o82j4vqUeYeg
HM60E7+QKkFCVINOglbOc09sljwJPR8OBWoqQIf0/PTauR7hnCxmizSfpoJlNyeS6GdQ+OuEQMZN
3UwOeZDTFUghmz8JalaGXgs/3KypyLa31O9mCCpl99jFtYvuO8ZrGWk3g4NH3K/0Z/ojzSZryvY5
tH0izzgU4EJAQJ96eRpiqcqBdFtx7GF1t9KdFRf2lRGJeVmIDIVv0e1FivuzmdizWXbVku/O/vCW
2tesRNER6lq4RBfJjK+OZRxddgc2x6ImRuRGM9APSdvOWH2YQOm6+ye3bidcK7RlKQeNd7GVF0cq
uuPXqeASGfSOUxOhOkXKHJ8Lciy30MOTZdNE3nrWlb46j95IVlzE2MIvda0xvhLVFy2SBJnYqA5u
euTz39v5hCGhbY9tOEd39GHPvVWKjZf22uUEa+lA/GDwQLT03Zwb1cIvaeATppheKKfncsgJ3M1a
a9WAVFla5EhsYwHxKBH1G0auatcbyYNR04qyC/qU4BrDVUIr59JGKEu++aSyYppsZeARIdhmpu5s
6EcYBvcuXcOVWw01EaEOET5Yd+iZEWe+ilKibtrcwAucOq+FifSQmBhzR/5TuRYTz5YUs3iFLu2h
YL2ktToGexgw2V6B15/8RmC261KzdOF3taQjxrY/uguj0aFzgT5qHxOP4CG+uHDVMQWvi8RLthkR
OxiLnPKCcuM9QddIkPAdzAMpVyLLsOs4AdZdEuRWuD1fCQTrKZmOLdrkAj2Qga6AjjsR8PThsr72
VpMk4DoY5+66ixL6jaOBAaXOgMFMprYQSCe6GTeSZ2j6ba+5yTKhmLFycfsuioyw4UzEzqNVDyM6
+3B8zMlbWDrGEG0a6Zt7Gj71t74PlQW6t7aooACvuqF2Cs0+OGbs4Je1GYzki3ktSA6DwCiixucC
CRRljPY+CA37q9bV1xLhlhZR3+V5HpJpKFapE/o3w2CJE3q6gM6OS6RRO1l3aK9Xru9hSNFuI1l/
k4X7mmhRspCtd44ozhde9e4IExQ38MwweJVhd0UuJlitEZFIGli71q26Y0AUG1Gv5zyNL/0uMHZG
n8IxzKoMUx/CCviLCNaNJ1FdBwZwSZE+475bhKAlFvlHpE5dnBEEbFNdPGniuQc6DiuJCT/16zdw
DRPOlT559IfgYsQEuBFOHK5TjC/AOMMtRhd94VVaciTMpD/Wo3yP6iHbhmTGLdwueHVG/dtcg2Ed
w3A6l2jtcXU5J3o2CzyZ8IMGrKMIWUeUXb4OzzaZVu0wOg9UI870+MBNgmkK7eQdNka8aQQ+QWdi
dzUxcb1aXR1fxnVVHZPSs3Zo9OojCCvBT3KMw6i7FcR210MkWCVXxSC/emBEe9iOJbzFQCbE6UW5
beFMDKN15Q3Ovu3q8S6ZY+MIJVMc2s531lqTyxARXLeLnTA/d1E4kJDlWsVmZmfEk+OQEZf6Gz5a
gtzZ0BNYDKBvJCHer8QrgXfJgSQXu18RMq+fBM6gQ1JHWGo509x2jtatbZ3mcxZG+N1sEVR3gy5D
dpZxiu5uapB4TCXOzLUj6b5uTeR0oJrKvtx5eO/3mLdNmt1ZDdUQSXCqcGQQLKGm5YcOcv9FVabz
SklyHzpPi1/RoMx7djf25ST18CXJi+irPwvjRFFg7FcKdVgtR4/AnQXAkvkQTIV5jWvdvZptTOok
7+rOMotJmFK+iWhc1jWpOKRCp8wz5aBPV61j4p4hoMa4sgeMvJ5fR8d5SD0VXFA2N3Og0+AarWHt
suRfkiA9X0cME5zZ+XiA3GNvS8+3v7AGFmdUMeFT38zzW9QDb13oWRXfk+3M7s6sbeS9g48EddUG
ReqigxKAn6kGnmP8kHsPwctLFpaxxiICJ7OTbtZs58L8gn9agzeGGDYkE4gECTimZz0esy8l0AZr
JTqruSuh8KD1EZbzOs5Gly1qHu1NUadM23RqiyW5QFjDiAK49cq+vsZiD8bXJu5mCzwo2gqKA4z8
id0OULw492Ez4q52KsLHtVRcNdE0MsADFkO9/DJ09sGlb7qS3N0yRbW+xix2abTdlTHFuzBhr0EV
4wuMZKi4wR36gWJRTla4TgTR2Ii+YY9ijFn3gdFcJnVD2JVo7qt5uK7IwBLFN6tJvI0+eEG2GunK
riOLUn2OQ2c1x2N/lRGQfE+FmIhwY8Bc1pGY4Zgz2TtWy3Yy5uBMSPRycsYbHwZVQSbIOov1S/Lc
Xfh4XE/W0b3Rli8BMtk+Ci9kg7Qskma16OJy02jiyc3xV7XeGwM3BfGXHcMAk9Fs0oqMAhu71dhJ
pqqWaAcdFESsBysNDeqdgHwHrjp4LWSCJyk+YqghPGPE86JnT0Yf3011S8tBSzd6F5CllIf1rkS0
ugEvR16wRadZ8PL6btA3Vdxs5hoKz5Q71kbPu29mUBn/m7sz23EdybLsDxUDxpkEGgW0RM2Sy+Wz
+wvhfgfjPBrHr+/Fm5mdEZHZFaiXRqNfCkgUcEMukWZn2HvtFbOAfBWp4r6Zk3vlYW2cYlbVDqmV
FuKLGeAQY6QZv59JQZvH4rOajF3msQaLIowGi3/Mc/Iv1eQJG3gkBGyaMc21c86bNMPNd95rrMYr
YYBUFWn9VVkuFbPGKpyq5C6vxbvIxx+xlX3XZ/9ByAkARN5+9nVPOdGYnzpuYhoOVN35IYHBhI27
NGEL+EGRE17Pb74pbHkpKgTCFFspVmZkctKKr6UnjCDHIBYwnz7kuogBAZnaph2GbtuIaK1Q9/Cb
0LZSEJh2Xm7Kon91wmkzeLAJGtdbAxe1iIYB6TVgC84H/ZQSM7VmzviGqOYZgSE/mEVxI+PsRVFY
rJ2i/oi9aiA0ymreuRb3YVUAMS/54XUSwm3K+XNkZPVhGSgdCpMFMusrDHKRf9XCGTVjeIjROUFs
LvLAMfIeS2cJ3FaEn76vzTd9zuaNNcg3pyufONCNN2V25FfgqgoVwbNF1O656ukHIvEYhtETR1O4
9TX9rBuodGVFE9E14XMUY/ksUYvZ+k9mAsNpTCBfO551lZYMWpF+DH7vXFodemhhzgOo2jx6aYzu
ydHyaZWYbOSsitEqEVDIFl1iturFg+vYKYsITmmty49+NOysVo8xA5BnwbO9Nqd6Y4NgWjV2lG/E
sO0yhO+2+qZNQNAlsSRJ/EhyGPEk7bVuZYYGT2Bp8T303v50sPkvAq89ZBqR2VOhfYxa/lrEzl4S
f7mCOqjv8KtCMJWec81ktqc/4/FlJjq5e4scAwTjagzcUGDRHIooYITn7iLY0s3I0aplJMuiPV7l
I6ARvgkZiEK7K6f+J+gUAlrJqT6ZUD0PU6Hukxb6P9LywOjolspchzWLvt0ZrD3o4leG4NBhIj51
hFA70KqZChgr7APSsSFdaZX/nNbFsaWa3fVVfuD82TGkOft91WwRqLjPBpJpDgZHvDdcmsj9kbRk
X7rAhthxi9vGiTjemiZlGPcV9MM1sWqPVmG3V8OZUELgM5nL7GI0Rcoh7JMvxggVdHq6i1pnhUuj
5+4YU5SVBLrXo8UiG4ctnk7rpsVzELmDt+v06Cvno5JOnAdlaT2YCm1CVSO6GaqafD/0VdToyVYZ
DEpLMyyDXPGrU69HfFl6mZgf1mBdYP/U5BHTI44Nhyo0DbniWfb2FSoo3U3stUJ6iS26CNwh2w+h
Ybwwhnrr8uRi2+UXsSRgjdsPqHzimuCNDby4DaD6fiMl8T4epre57+aN5BDZkz8CbjJJn9vFLJEg
cTyLPPNQ5VBpxuzcFurbkYnHixoJh05Eg2IyK+4RKB4UHt+Q0pvDuvcOhEnpn6MW9TuESVNg++W+
0ck6KsWDB+UGix+sbocQ1L20hP9hqNcEVQwPbWhu2J/nWFiljI4yMUPyISeV46loYq5fhgLMc615
P45JdDS4CkClV/jc8Qu/1YBECLcsMHytmeo4b7IDGZikbfNDK6py5yyR7UOpxw+hjVR9LfOSjLla
t829VTK1Ws9h0bzWoR3djeVEfyB9yvMdarpiV0UD+qxi9NyfHkatZXcQ36Jc116YNyCx9mEoxFEP
/T/L4uICbEc3DxFxL/t89BP6k/m9QTgG+J8Gpih6HWmEY34VKNHu3N5pwRyoBDoR8xkIxTTzXMH+
aOOnlTwyPXTDrS3KY+RoF14ITmXpJ1c9ipxtJ8vxZfJmcdJ5JpiMkOtJIajAlgwSYH7fOkBpjHxG
biHza2KUnwm/Nm+9qI4DZMELFgDtwojE2tiW9eVNAPVWkfURkie7i01R86LKb6Jzms0Qh591V8Kw
Jw/wBbA7FytQKP9zJEKQG0ZAmAI3cCINvVphhuMsbr0NAMryNUlj92j3pnvgsi/fIIsemQmyQuNN
P0Va81hmXC/UnLQkwv3uToyqcHUwuS/mb6ZmATguq11iNTesKSdW1z9n04Tuwci1cRd2+FQkd1lI
rIBU+fuQdYfM6egeVbpbsqkg4ZTyFkZecYY3gXvDDZHpIU7dRswmN7iYbsSb8m4N8N/sODP4o6sH
rLRQg/Kk3pZpmdxZJiIjp/YuWP3fzcyEz6dAxIBtydazZjHUoKJeT7nz1pYoW1rhqy06u2c2wTUY
9GFcD6S0npsRrMZM8jrhMJKeO/G+92VrvMU2otnUNlPEiyo/SK16iy1qHe5SplXDBbjYjCEmtTdi
kUdFsnmsC+1blDdcG/U7zQz37ayecztFZ1KjyncdVh9WS71CENO3hCuU6Yp5w1a7b4p2g628pw7C
SNNMQEh6xkxNBjlGV2xA9OIQQ1haC/ANEI2niLFJvar4gc6lNz60SX7CNfWlMK8j1u76gAnfvsiR
eemutoqM4Wss5Q5HE/TA0TBhfaF6bTv3nFgq3qgc9JUQfRlM0jQOoTYVnwxK85M5zhlJCqbcuSmt
ShK7yXmWPXois/pmFxBV1JwQ2DaX0LgZ3UP1Hm3c7OG286hBoQ74cMK0hI29/9L00HZSu3rUmbcH
nqyPKfnSqx4A5WpyRRI0VnofTdll7EGw4UNPVsPUNWvlABC1CC/N9CjdkIvF9Z582SKDtI8Gruo6
tfL7Eomo4f3o9f5t6gqmZRjcXB6PVemMF1IyOUOrnqwJh2QXLTsRkNGyXeKMdVq4UA7p54Ov8Qeg
7epp1u59Oc0sowhPJh/wS8NaFgCZvGdrxw7AyGy4rc2w1UX+btPuZsRUztMpI9kQFlKxItRKrMe5
UkffGV46LAm3UjY1OSzG96KnZmlrVzwPZTReKwZJTKPn7BmZmQnnuZsP9Hf6NU4GvhPNKXZkXwra
U/UTbeCHDV14PxvzWwPlOV28g+3ZZbNX1lCFmr76bG3jR25ZLyRpwOzVCKcdm35R90NlaMY+3kRd
/+gznFpRBiN3a5qNUIjny6nu/rYt/2/Jfv4/E/Swy8Xq7FtIp4jYYngumPH/n/U9dyV5lhn8xP9Z
d7H6jP+o9Pm3/9jfhD/Gb2yMDQPdj+uzJVlEWn+X/ei/uZ7HZpIVvW2YbBn4f/1D9kMCJmtWBBIs
IHybYdM/ZT/Gb0gngCmSac1CWABg/Efm599lD3/LLv33MohfRtw/LJEcDKxIEhb76hLq+acVJPru
vohd+KfOMCUH5r6k0rHzh3M19ktV6lw9UVziAU4E8U2bPqu0U9MKynyCPE7oYANNGD9ru79Fmptc
ZzZjR8qCcFcuGxF7Lqwzv0ODVrFT9zU3x7rN+hJ7t/Q+ukJnv0BG1SNjm+JklEN1V/SYU0BGTAF+
l4e4Uk91532RRqbtNFXMF3YH6i2WzUADnUOHoJmbMt+7ua6xHUCPBFPlfMvNHvW5Z2m3MfbTwCsq
srxqwiEjA0AeO/5i4zGG2zCJGzkMQ24uxFfMA+Yo3KqGu0AfdTsYekO80PIZf7H2/ZelGQ8ev6Ht
u0x6xL9IelQGpKxvaQ6xZQqmCePFbT1Kv16hCZ5V/hdrV9tlWfWn3/j3D/ovRc7v9CCcLDUc64KM
xJrhhseoNjB6DFG6n/dPliDbPJlm69gMnFQrt9FJuwB3vLPsQX1qkdXsDBUZu56Eli2Kabxu+Ms3
sqrOvTPgrjc7uBf5Bg4NhNtqiI2dSe9+KG0WgdYCp+J0nIiSHvo9KpGc3Msk2/UCpZYGQjCElcJl
Ae0ojj8m0pJWFpkWmyoK4a93HfhZZZo7S8+5wCXdEIOROxE7zlEx+tws27aVAIgCnRZaPEMI1xKP
aN3k4mvYZIavHfRY17Y43i2axNi7jyc5otRHkzYa3vAX3/W/7A35aWGOW6y4PcQKzvJT/O6rDtNq
0oeRi5WNurd3VU1Gj8nEshp/aj2dsJp41tqekPQ6Naq/0DT9q7SKd9gykDogaEIb+OfNvs0gXsuK
LF91fmESeJrdgMnMFx1S4rms2mtPvvaKWeuTn0KLiQeY3xPS77/YCf/LCpxP4QhddwG0Wo7xZ2lV
w0KTXbRDLeWGWfMw4znZDImeyaApoPpsfncM/xsh179+45xc4CYsD+KCgdn+j9+4a5RWjGuHx6rD
XeLOXkVxEOKQw3iydgzEJp1F3kRWpCMY88z/i3eZ2OM/vV7In1n4O0R5oE5Hhav/6RPgwAENRgDs
SkyxtudAH1cRnl7sWyo90NK6dwQssFgZCm0/Wp3c9ZltP475HKYMYm0Udhiv9J2XjOJ9GrvyGs9e
skFtYh7Krpzv21J5OwEvh7Eci2CqF6CYYGL2pbfsj1qqscGfsndvWuzn5UIllXl9DH27DIjVUrt+
sO7YcQdz3xvUMVF99P3x5MXK+d5Z7HkzkwKFkQCx0Djhb0jv8lWawG0rqRrTZYAG35Gphh0FTWs9
UNbitVzAgwMj2lNXKmCbRjpcmG1AdUS68jKpeHjWE2/cVOX8xDaEShO1cjC1ZX5nWHQhw6g5XxA6
m31kAutbDXrkI3O3OHYaFKAYN+8Ee0DcowZWnDSuD8YcKTKEsJKHINkPdulU+1av+22jTXdSdenP
PExdktyAUpENpQ0rMPkdqwCGNNZrLX3Sa2ZImK0A3I4dBxBJZf0spyG7m7KeFURprWFWbCNZ9xuP
SepR1B6FPt8NyMzpKTTce8sZZRCL5G1MdGbfRK0PZn8ccxIWLcz/G0ukFIKj6oPMr7+cCR+Sa1rb
qQfm7w3DEgS7uCvYgm8J/6wDgjj5kQfTfaAPa7cMgBSF9Dh5TI9REDgWK/tysuQz0j3sqURZbTOb
ENs6xJpCd44ltdCSM4OqD5a3x7iI4+fJBADWa5F8XXqXfew0ED7yDGfH2GHpi6pbS/whSUGNtXdq
g7hHbEc79qvygEKp32KFHDl0DT8YU1HdhDV7gAwbghBNnnMmAUpu0lEVx3EQB3OyWF8POZP6woDw
BIfd9Mhhmgnz6Jq43HdsqLZxBXtpaImyi0P3uYp5rJwiv0yhZWxDkrwPSxj0xsHYy26FO/8w1fpV
tEgoQLytI8Q/Vq/NJy/FEtO5+WsUtvleY7Gx6i1BbtrAbl6mnnmN4U+SzzF1J0FO2F3XKnyjUeiQ
qBRFd16LghbQubbq6dqgD7bZzuiM5GRXxTdLdoI2n7dMxnm61SvynV3imIKwj5jR58j5CfZlhI8/
9S6xvMLELN+5YAeiCH+jx64WwNU1yyt4inOLQbElGXy28umoVROrN0KZg9bBk4JokLd9hIoxEMc3
YVHcTGalPfDB+jdbNaSi9U8YjV65Dfn3kdFs50osXBOSFzJnE2dmuIu1kt25rs1B65HNoLlPMLic
o3Cd+VQN4JgXVDQQgafR97cg1NrzL7VrWsvXpIb566r5PhPtV1yjbEnTS14SxoyOemZ1CKsTrc/K
rKDwOW2yeKm95uSYGYumEftl5dFk9OYdERWYs+fQeO+jPFrotz9mG4tGUT3XBZtABqQPsh8LyGWD
c5M9Lri5P5gCTj2K5qtMovgiNFpiw5gfLWn81HIONPQ//Spqsb8kPfNb4bXVpqLWsxnusdhq7R/d
SIJvUtlPve4H/GJ3JfO+FdPVp6YdL/xmOfEipE+jwsmex6Q/DhGbN8ziazG5L2ZFEw2v+UpQ8nOh
QYpbwI+WXzF3azLosrH1IZVKNwspI0ysd3QX+qEk12g7mMm5VHR9aZJXweRr3ZpbKdnpyxOncFud
iXw8Si8yLz4xIn0FLXMe3XSTN0m6njkS2p7FW+qjU3VqaZ4sk8FBFdaAAcl2MyacdtWYvHo99HDV
+mIL8sgLTEgWhwEGdELraruoS3OJz9L8SEVBBFQcvZZObIMgxtcXKw3oqkEWmpiSj5bamwi6FFIj
ogFM2quCc3PXsc8IWCMhhTPm6dqhEyZYPS4ZxY6M/dLEfsj19iHWwHI0Vd7tM3O6r6tOO5RRMq9H
XssDmcKvMEnvOA3XqW1f85w4JZyn6ok5Z3Msrf65JFRvZxi4Ng0+KXlSHWCIcHgGXZXt4lKL7ie9
mi9T24wHG7Pz2Uqt+lL64S2V/hHZ2ndVV7B05/ZuVh0/kbif8QJz0zOFt+fPto79FZTKRzWZ8R5b
OTFxncINVjvd2rCbalc6Ybnz6snad3T4686Yor3TZvWewzA7zHFWB7pLpJiYkGS1LkE7HWu/+zYi
YGSyPQAnKsRkSyYtjDmSE7ilWDKGxEp6UlV3blQprJAJ4xBLCOAjTX8zGi672kq3moRsEuuM7sfq
voMMuUxCZTBHaBdio+7vmci9D9PgB6FutSspOSQ6R3VbVrA5mS5+Zu+tqoluHrGEiDT83FuJOBMn
pBXzG3DI+GGuQiJUHdJm4pIRUY5bCconVYfmJyBMBeiGMJrf21aTz2Tf0mJMafEwYalkd4gMIJT5
Qy8iHfbwwHlGkmH0KHlHHny9J5I5dEkDcW0BEsHhH9aKLdkU4YaUsh/Ef7KhDcV2sgmAmlrd20+d
MO+mZnTXrQBxV6Hku/h4wVcJq7cWCPHOIkkq6CIwitC1daSdBUsg2CdBqwYOQg8RUd3UfTCJ5LNt
5LJhy8bTyMuG1sIuD6ijQhijgEZZKVwQ0J3Hyeo2umYdMASHL4WazeeylQ70ZnNTI8S+65vJY83J
gIu/+uccun0w5B4tg15dshq/fobGVG9sdPj83yAxcIhL33owKMGO8I2b15aIL/zHUQ9N3x/PaHTv
CBaJyBsu3tAk+AuX08KzjQtS71x9l4+lWE8W8/hQVTd9hN0LX3KbGZng0S7RI/nRJXeIQGEoyd5i
QHoA6GPX2lmFmXOyykOeQaaYtGq8stOINQPNFNlNe7Z07TnEb0nOMIxRnOxDela25b+nS3YZ/XL5
AJZFHQbeRCfKtqM2rbQl8Sxess84cr07dH6KUeLEgDddUtKgODqHUjUBvKr5x0RiEufJEhVJvNrI
gcNM2maEOJn3Q8W9aS1pbLwriqFW1q58NPkrG9brdyLeyG9bktxIhU84R2xKOhu7LWBp76uidGZS
RnrMqKXjdpTJsC9iY9vpXbUp67Lh6CM/zkhqkuTsNjrw3wovXTF5156MxsuwZM+FaW5uSZ34bsZR
ffDAj2xIBubSWlLrrEXNJYkbCnDMpldrSbdzl5w72ZN4p9iS7d0lBW8iXeesqvKaLwl5BZRxm7kH
7yuZU0i9jwNA172clmg9gfQLvmTanTSnaU+1IMx0XtL4mrw1DjzKyVolNvGcS2pflhD81gzJ8NoR
6Ye9PX+Ubbrt2+IuXVL/dFlkm4i2em00uf6Uk/OFB5icwJg3/B7hQU6SYX+olzRBrRHImJtiN/VD
uIbX5qCXQcCZd/pEuW+Me7FkE9ZLSmG65BUCDqa8XDIMO19dyiXVMFryDdWSdOgsmYdyhhzuuOQg
ciuozdiTAaXB5pKjf8cR+X3IAY7raBsLR20o5fcG8YqWGoCcaARsNzL/kXO5sL7B7ETzt9Yiwws8
VAf8euwzSl7sosLfXafDgBm9u1W1e2W50walRxUMCioKlDd6Wx89IQ7YirSHMIyRAAEkGbrwjIiI
wtiezR8WoZL9ki6J4eFodCVZdFnRrg0iKHVka/T57JAJp4QUFXGCGSxFnGKwGcYvKZYOeZbJkmyZ
LmMOsYRdhvY1dMeXQlNsN5K9sCPwqcRjpsRkOkteZr0kZ9ZLhqazpGnGMbmapKKIGzLHD3vJ3FRL
+uayhzhXDYmcsCKYGJX1G5kfxHXmBHdmk/0DtBCdkNb+jEOyPQeFb7TWFRbZX9GfFGH6FxE617kj
F5T0qiVk0+Qz9zmpuS0Boig/votquDlquPOXhNHJaZ0NqnabLbZ4tyflsXdQYmss2aRiSSl1l7xS
pDNHb0kwlR3Vple5E4xmLZnPY6JmiW5FKSBLpBpC5+LsNDRtT2vSqk0ZD+G1y6J6WiORTclYI+VK
eDiKSZA21p07IHmOvXiG9kz4QT7yZOEoEKui7p0fCAlhYNkIM0fTjrZ+b6tTaeav0qn5g4gj7Pcy
rJxPgY9+pQ94s5EpjU8R/edMdjZYSKI743xyvznmHK8r6cbHrOMQdCP7a4nABuTqsorTIOx0lmqf
0a+XAbWKRtZKK9eV28lzn+bJGV86K7oazZ1Wym2RIrzsDIfI7BoTkDYiehjd4mbOS6wLKfI7mNvD
Dfkc0PWi/axdrdiJKiddLTEm88Y03ds2BhC1kTHlCnGqs2lNs0SDPJiBYfc2hJgs/hlrc/fQJY6J
WKS0+JxudpjKUK2h6jsrByHDQSVi37WAs4WfvkapwSukCogwadyzluyy12k0EuTaDS8mkLR34QGM
aLghNhHMmg+nTr9mNdCSmO13A/xes/ZMsEWrDtj8Qluzja2nxeVBVpb1RJ4Hv1mvOAtosd+jzETJ
hOEi8IhohrVUlK9Cgt0srdZ9mjv/Z6U536TfZeexBAglEjG+DmR+vnNzrmmqm6C1Qel3rTvswmnQ
YTKjoSS6cER5bNQZqWQFey2v52yJFVVPqaqrx2+/izxDp5BlsVPGbICBO1BNoLe/VWADSRcUGpsK
u94IFwRSnqTTt1R3nHVFlwpqWTDI7YCowSrGiA+L5J574pLbi5sjAgsiTc48kVHxkl9OxE/PScmT
vDdTN9xSoF5oPgU8PwTUNMXmOcw8ebGsqv0En4jYDdffYU7YKc76OKzJmUfYnXpdAg+f6FJZzM5r
6Kezu9KSRj6MMVCismInjBxg/MaCcUmTL+SmN6mbdNmaG93huaBrbvldYE67TjywXB4Ip0642sI6
qTeGMc2B3tJVLTmXx9Ad0iCz3AfiIChNQhRYaQ3P0VP2w5DzEi/SgXnFcCHcG6Wc954ZHwQMjqBl
3IM6Ok+OaUhLK6qKGGobEg9Hp3dRYyLXiqeBe6V8iL3u54zK4eBZzQMRuvQKhi43UXxIMi+61IX7
60LmxV6yx+KPvrj0iZ/syCMNdzYOBVDJTfNC1eSvuOrinWGp/mkedPeBtDbtKUTw7nXp+JXFbnHu
ff/B6RJ57ccxyDoIHoWU/QlnPAtgvW2OKo7dHfemcZ+2kfPDsWhSoFUr3iHY7Njauq1bQv3XIoVe
KZ5MFOq9xjzGRiPhOf0WFq4WWHqSB8gU4730y0DB2LoIY6ouxKzesIx8RJp1nMFCxJn2jpgC7Ixb
OPZ7mVbUbvMzTC1sxFETXrPlmCSmZ9q0WP/3Q7Wg40pj+tnYRn2zUWMHppnMD6bbus91mxUYpiw2
5Wj3EV84hbx2jYX2wKCv9ARyc2or89zFQxY4Zv4LpB9eh2mR90tub45WWLYKc5eTFlShE/5dgT3o
WOa9fM6xXlNLe4IioZ/woE3c7UtSRbWkQve5DuwdV9259Vr0vDnKyFZVDrl7FPVDZfG8Jea4dQDW
gyAYwgP3N0WVPvZXPQE5UbUxilfxrAEW0fIUWbO0+RfF8jdF4TnPZ9IRm2PkSoRJzKtBhRcBAkvM
RDLLt8bk9Ae34a/AxgfASdfu06R1CLcK37wh3BjuYGyItI2PPXFQTLXCJHAarYIgwp8QK7t9sSNC
NNyOGR7eHWY5JmhO5D+llKee2/VQD5PcxNLKr60z26dkpoVQNi6JNDHMoHdltO+UNa+THl+wW8vH
Si3H0ADn4BELr8GCyUnftKJeTAdadagL6Rxiv4HkKFlAR91kHcoFlx9X3HGmZT7F7lxyE5gjIfSI
XjEaGzRZ7lOILJaWoO73s0igfrolt1k3NExw+7rbMNBJ9k1UDBQX2UScM5YG1/KRShpER5aIWOOI
tYINU4hvOR0Poa/IBlHe3hka2B2yvMkh/c5ImMDn1J+3qUOSDMbDp8juSSHQucq8TtjHgTAzyHuV
FWB48c9Zqpq9ZZkzgCgq3NBMp0OhF/41H7wNS4YvFC7DE+gZAKEKpRZS6BcN+eClGwdmhd5sg0Ba
BGtF9KRH2aUHCW9Edw6zz2TrFF5/mMspXLt2d6iJyyTZnAlR0oasy9PS2ziA4O/dfCwCNUUFYbKg
JtZJpzPTxGJJKitLnOfSjqPbPOv3/O7eXZNm5tYuTCJ0GXtubCN+QyKrttokDjbUnVOjM3JrRfPF
xNQndmNC+DJPbvwJDz1eHGzRh1LNdOIoxOJb2A39ZKSuyPHg9TNlOY2qtrelsjlz3TI70c5OBFkl
T95SaHeVS1nFonzN3060cuJmWGWz/KUmNHTzi4Oa23NNKwh+i/WoDiUzJ6ChTPcc8v6jNkJUElEt
j3k33UU1S8FCDeuWivtcpE1/ouCcV5xTM1lESx5iRpKYpqxsm9aZcRIdyhu4D+GK5QGcHdUjVEli
cbVNjwQF5HSEU6M+zpv+Xc/VdEvsMN2Wssg5j2IsHXNRc8QlUcdHj3NGBqgMRwIWARkmTvWwzDfz
ridTt8x/RhXkriyfomNtj8nZLUPoiOOUnwf8OjsU9uktS5sPmwk51KHaI3oz22ktEom0+kzmMbpm
dHD0/kpupwGNxZBKHctEH550S7fvQ7J5GHsQvJFHNvktQ1udaZcQobQD4yQQky5i+Xk61Hlt78e8
cfaIdYvnLKzMj0ZSLnTCvVNSb6/RrCG5j7J8bSIn89dulFlrErDqnQdHDYRjgV4pUierisDgzj1k
2xCzhtUvmXKLO7Us9IbYA27BpmFxIEZ5y+hJWHoApJ2EBEHGbUkBHJundNk3Ni5na6kGYLtlpK01
lSN0HZuz7pbdHlp3HaBTs3bgboh3cv2djTBsMxjIjA1WNGscRtPKp1Vat34s7SDj+PeqTFNXP6OL
GzuzbLY8zojPu4RY0Fy3xl1Dmfyk1aZNZEuj0TyEmil/ul2C+aEnwRt1CaFZjB4t+MN5LJPHpC6n
9Rzp/qsqUXHs88EwPom94Z22qhI/4IwuE7VtnjqBsH+pwOIofdWjkLemwFvB7hPZkLNtB8O+FtKc
XnntenZ+lffcI7njJOsMIrBRm4aFBnF4LgZ+NG3cit4lOWF2dshy6/UEgz0KRotBQUW7ew9FhlDb
OLI/NMZa73Y6kmxRTYyVfaof7SD9sHuLc5n250lyQK1bhsflqZvG2H00Q7JHUXcCAWgzbQbwUJe7
pCZIpRMdyCZUFyyeCRDN947dd/da21ELzOhQU04nJT9VTFS5Z2rjM5ypEoNK4YcIzEP3qasmhP2x
Dgd11XZ2m58mLwblkIbDV1E3HU8xqW44vYaOo2UbaeRSHQgUomBBYBmTMlXZ5QzgiyxJqlN9Aho7
OvYxRrTgbxRj7dtQgFxEC9XIeCdhCr849AJPqsisw6TnJXktbn8FkdR+NWYNz0k5xisaSyBbdYWE
x3/LC8lmRAp/jbZI3TpZpAi+Z/3V1aDvirYBOxGL8MJOR9+K0Lb5ouX8KoYw35DvGj+wd6EWkU67
M5XDQnmK/RvEwv7ZoWaiDwtn91wPukZYbCW6wGbi/xgKR26AxiyprS5j9MKn7hK0XffJZInvYcKN
uGphlMWBaTFYmbO+fmigHM1BOI6xRuBF7p2cqnaaQKOfj9caAIg1aYPTqyvGGLBDtWE/xLgOmqX7
kRKcHLCYS/eFUtiEXAS6aQnmTSXFfnaGKDDqOT/qqrdvsZtW6zzOPYvhkWtcesYRB7dHRluGfjsx
dBmTDp2kbRtHqzL0fSm8+pyVVRPEZYKBq7ftvVnQamEqqQtabtFsPb+bPtE98iiTWoWSQLnuLba7
dGXOVrLPCRc8onJmrzKPavUfHpTH5SKgjB4VVTZDV2bvtXD3kIO1rcob+Jt1A04ZT9rBzUtrKUnZ
DpTmuHdGs71ouvckYZwqWTtrMicZoxO9svuPWEm4margBkfV8sCMChxybLhnqwRvSl/egM/klGmM
vNzNiCJUAQfFiGUwml10AmXRQgudCAISsuA3otginzPs1d+W1v/X5FygBv43nuk/dz/Ku8/8R/s/
/kBt+s8//s//NyBOLuQVkywygxBRsFmu5f2Xmq/rt29IvYr4x++hTv/23/ib1Mv6DXOwcIT4R/4t
6Ju/a73EbyYaMGJzPdPBGorSiv/yP8Re9m+4mAw0DCZIBOeXHugfjCfjN5MID8gmprWIvtCo/TfE
Xr+UCL8TAi1KBR1yiYdCBZCeq/9J7PXPx9PKdBV4Y0crZPx61EaH+ClzJirMmUf/aLrZRkZgThrD
5u6DKiIbaJ8WvrPD3Emcuyo7jqXjBcZEZLm7PO3/tazjz9yO5bMaCOb4rWCbIaFbdB+/U9L88yVl
3eEwVecly5LCXFd6u61VpV265XX8FSnpLa9oXVPCSi+MHw29VdeiH24hDPq9MTPbSH696H/xCfGt
8hn++X3+ehIMRNEe3ymoB4gBf/yMNAoOcnISFqjd7EMsw2YDMiY56cLS9qlKvpVZMm90y29eIjlY
X3WRLNLhzFXXxisA7PZSHBDNZxuHtM6YLsONbxIJx/dJM4fHUset6LWj2otQY37sz60TtKipDkoP
aamaofuynDK6aPAWEqa0Ib9akZQvpl1ap8RvxGeeZ2IbjcZ0mPO6PuLl9z4brc6+oZkrHkSV2B9z
XxeBPzvFXRPV4uZWFj7+KnUgy+hFrWkM5gYXAqRf/i/2zmS5dSXLsr+SVuNCGAAHHMAgJyTBTiLV
d3cCk26Dvu8c+PparldRFZGZlVY5z0lYWMR7uroSSbifs/ba/dWp0M2qRpSQJX7OA2Sx3djZ0y8x
vxJ5QMG6dFGH7sWwmh4Ynsvnpgtazo1N22NDV6XwnhcCc65uP3OEEYQsiZPHcuaY6/umeW4JPbX9
FFD41NEztVWJNwVcbH2cwtWMnIpOB1rROonuscAh4rVi+UPmgHsfALVXAwOwBt0GzpyrQ8FqK4Bk
Z44FmMZqnvq7HFlPAPM/6cHxFDFvqIJ+OESGgZZkQH3QTsGHEww4UN2kH8uw4nILQfGtkvWauQ6H
urC5B2rXLMTcEPboZxvtoWVISgxBu2nbwSupPp/c3WS6IPF66D5rm+1APcRWTeufUatuFw5yL4hh
0Z7hwV3w4YLowAAmc/ynWPl27W95rh/P6qBcAWjO02hgSjQzWjaoYYi31reAFwcFb0/PTIDEucEs
V1pnIWvsRF7ZzVa0uZvJc6mFvkQjWwYpxbX1uDJMRVYeYidIw8VIzHvFQeupig2GPEzvFIHoWK+L
uE5dM0Aykkw0w42dlz25LCq3s1YOG1o+XAFBnWZ8xDbGAcReKIp1XPa++NYWa4ExI0aDQSBSY7Yy
7Xv+bTpO/KF8d5p43GfCVgXRaqTIE4e7TYMBFqwcZTLCifo0YVFeunE4KC1W9mftWMZe/pvJF0BB
Mbq3LC0s7kQFFVa5C+XDYm8DcvtOkOSpNcwTHnBOPXVe+ue+HLMQfm48RrMipRITTxzQWlRb1+zX
fYHfaeOa2KadsXqeAjWc+WOIe5em+pIBolTHHeloYfY4+o25sVmqnql7eySm291Cv5UP5RjQ6Tjb
/cVjCrzpnJaxuzc9BsQGj7Zd5WAuJsmn0SdVUoyCwFzj2/VDrerxY86JQxLLC0KmLnoupgcJqSm/
+pLBiJGwWxkDb5cmBTcOontbhHfzntxs9tp7S3NrdxG3T2uS97N0/ZOJB+9QobzYdY18Xt1vOX1/
KcFONtQcYM8mjXqyAnlHyNQ5zzFTjIUT3c3QkUTnPlSSc6mJpAZJE+xxFHWXGBRrMzQFhxVnfGXV
tnA7NXgxMpzyWV87FBPwCbCRfmU8Oty2mU4tSVhWbNVF4S5vXK+XA+1nRxER66xjS+0dp+Iu2Pry
VvmODx8Ss1dph1/r6hWP2UrbRhHQWxgV/W29sJ0j3C5pbENx0pnTrwCUmLEQUYtAMkghP7WfHNd8
yeMyoySHbIc5DRdZ8EXnKKtCXOusGcrpZzfPj7PqXz0XbI6/LB/HqW7Yaen6JKH0WrMH3pVUVu18
tiE7FlEnabaXwjVhDQhg7GjRQVNCSUvII72/jyRtkXItyitZPMIEpN83fVBkbO4ZlctKwfDY1ZmA
rDikFsPiNumWfacaZo8DO/eRTvt8MYZQohDbFUtwmQc33uFUIAk2sohQa/3bpBQAwbTFNzoqjO3k
t9iQ1BRVALnGr+T94n0sKXmd3buczCU3skS9xnEXnO28NQic02UQYyrapAFrumi2i5t6BFhBFfy4
2gMfM1IaN7qUvKLHYYe7Uf8g5C3dEHTXWRoDa1ZyPQjJ5re5sRnTS+GfxlUv76PyPmpLxTeI8H8U
9Gy0V8fs7gKfKVHKyIsqSvGQDXXKMUNe1CKTR/zwTBOXNbjlE6yfwl7X2RldZf2hYpD0VjaYUDrM
aThBNWi8PNzUiZOcXYpNiRbnzIrXxkHQwLZg5yz0HFuC5iymIvNPadTFdXDrJbTq5qUQDNzLycSH
MLAXdzvKFtzV/sl9qdDUm7vt/CI+O+lQ3IsmSvZTYVzK2flpamKEuLbNJJdKj7IbWTlOxSHP4od8
9ig07zKq82Qqnqa0vSpeCDDwDguowkQjtvTZuasot8Wuo44grXCLVg40VcB4jVn5yGjLeCcUoxtK
+Ay1gw6cjsVZOlrkOkrqlJKyBGZ00+k5Fq05bJxugFjns2lPPSVLM4v4m1lwnVbUwhtsxnuTJ0ZS
LT9mw7Y+CaQ6G9cuHxEGvMZWysSbSrIeZ8d+Skg+Ic9mDonQLs2s4GBJpOEMLRQtUGD0tO8m/UO5
XBe38whq8yI5d9AMUqIxmoXp7RFfp2+ezwChWMJKBm9VMaR32VR3TGaKghFojru8m32u8HqB0RTb
Io+W1xV+5hirJThPbvUhBYN0KseznbPSe+kkxfBz6K9+koizS3vuzrTSeI9M59kbK4rg5ppAVEeL
doCbJLORCURB+jl4EvxQfzY6TsDSty2BtRBamwr+g2HEi+BhDMfSmZticOanmNz1fWmzaubxZV/G
nE/0NMDeJBmuPiMvH58ChzlEbq5y5009dZn8cfSfwTKN8wtde3jP1ZQ/5H6QXp1aqVum0StJWrlQ
j0o/BjUwzwLpzx+vSqs9CnzmjuhL2VJk6f1oKPO2cNLnVL4nQ/nTwaNBfJbSW1nwIYKo8tAomZ56
pmMHLhc+hAyPOEn9JBlnG8PF6jjkirL1QwZMp+x5kaRaUcyf+lXQYhngZZSk5DcRHeU5aX4ScWyT
Nq7owqrzzBDqof1hsSFeNVMyGw8tJ0jGGFiPwlK53W0JaXHgFMFKt2PNYyt5rjSlYmheBda9rjbm
dMChx/SabHu74cST0SUs00ucVdcBAh2NEi/ndQiKYzHkHZnjhOPLlFIqsorPvrcJbWmUJveAahwr
YuFlmZ+zhm58jd9wwy5CQyM5QsM5c+w95hrXkRrciWur+0xc84cF2BMbDoSPZn2oxP6jwyKbWXNA
7ZDm1wY0CFOEvOKbEC/osKLXZhanYQVT4PVza4EWualPwU2AlSbR3JGVyeImpcyG1SxUEleRzyUt
pp3SxJLvNPPe8Hg45Bbty4UmmwbNOPF+M3ed5p6mWXzwVgqQBtFGDTgCQ7PQe6U0MQUsVe9r2dbn
VvNUVpo9WZn9hxKoiMUic9+YwoPEWc2wMNjDBdgUdwZT8sfW7OKHsTX5zMkE3xTfETckqC4mDOQn
aPl9lN2ybHqOXy8GGBhbgX7XOyYqwykdT11epyHG+GZjrWZzFKVkBw/C/mibVX1LHVmNegncbCJK
ueklHUAQoeBoeRI5cBu1lHj4MdODR/abSXNsaeF+LH2UPDigiCdT025IX4xtniMtMQA9YAX3mVrd
z0Ljciwe2MRAJ4Sehumo9yP1p/k6TPrDttDQHUcj+zbvGGBKGh7jmJvcYLmaTsK2pnG9VYN7ijTN
lt9Iy8KeD2mrietD6+j8tIb+MKMBOiNMYjRlrEc8AduZVznLHo+zGbuY6Vitv4gGtDvZep+yiTkX
+/256f90iib5lr0QWMwvwsHnBjbR1ZCi1Lhimmfq1JrGckk0zAgyQq4FvrEO0v5+bJF8WBp+nFtj
IGM7vXDE687UUwzPhYYlF9Y4WQkuF3NWynsb5LHRD4gh9k/s/qjYkJS5BBJFBVUDNwYb9EdrHrwN
k0GclBraFNCbeHORbzhrFh04q7obBv08ncA0Fw66YecGr6vGQUlkZ2GhEdFKw6IKarRvsm5rw5HO
pf2rj30UY81AhBt5Qv88a/K0sWxz703QqLRPvQnNp1aTG7aaWE2j9mZsOeMu1JhQIeeuN52mW42m
/iqh0hHiWHk4cVDQqdDy6oDGUo3RP3dDVe4Dzc3KLmdtoVnaRlO1Cry20ZytW3bdqQwonrbdXaJZ
3GWVP6K2QlU5uzjTnpqOQH09/qlgeK259u48a/hKyedv6GfAnLL8aNvoQwWG+WJGd31u8nPRXLBY
pwul0ce2H2+YtD2n0MMrTfTCnp4mjRUvq/0boW3dYiqSv1sGJSHZrFeosr3+rMasQkaU7e8CUfs6
mUeMvvTNeUN1KjFusjOtBraaEVou+qTYKX+hSRqfWH/X1Er7jxg49Lq9fBElPcm++M1oOQFRT+qv
ddU0uZXvExdHjGjGXyXToqvXq5Yvi2vKHhMIUNL+uRO9jg7VWXOWXzrXuHYOYIiVrvc5aLdD0iGM
DVOcZ8dmsGCTLVUo+ovmriFjsiX+YN60OhU9E/wIRcOWZCV14HYnGXPO53OEDfYyinAiEX1MwM6r
amXhZoo9xzSP14/xWk/Pgclrl1ze9K40vd7GfGBlCZV6DKYxX/iYlNkBoL9sAVtNzcEPmojPNBtP
+r/f2UXf39V0WlBUD0M/aJo+/wbrG7ZlV5K6/l6QRbmOLXS9r1n8JrHGnZHA5/eoIMNh9n4LDfBb
hl0eGqlW9jajsenrtdnZGvnvG/jucqbIPm8k5CaVblyh2p/jkiEtUOJu6jgGJ1ibN5xddK0LyYKo
bN48nTUQOnWQEj9gfbKDeFi2imBCD/t7cr/DCpFk0c9swmTxtdh7j1CDb9Mdbc8PcRMce1M9RVkp
dl6cpSErEqbLOhTBTJ1Nmg5KDCQmpoSfrAC1Rrrh71TPezhZgVfSBcpkrCtO2zxolvOqkxiUkDcP
8O7BbtE5DakTG0vVxidz5Us1kHgHO/bFcTWws7HYzi9EE7pd5UHDJToK0oM47Gk7777SxXNJDwC6
zL0az/aanbkQ/kBblV/raXTCCJRg744w8UFmM6nR8ROxkMepdCQl5Ud3KPNGhFXmuVsO9mRXOh1j
cVTnPXKuQ+/WEXIxYuIu3sK1okdHuFttiy8YZfmOz+NLvpIvqnViBtH9fAeGkoZtimpPIv9mdrLu
iI5t0qR8Fzp7QzXEPVzQ8qxM68Nv7eZsGdMU6qEg3WLOlk75vdW8VDrV4ztlcc9EgNU8JeJ4A8gW
6ABQalLAkSoEaVH0POiAkJ8dhQ4MjdPEXCHSKaIRqQr0Z8A5vaDkAVmwy92Qcdr9GLj9EfFCeyLV
oM1JHCwN09Tuwk0ind/jrKIDDzKe1QQ13A2OUBquloYP9aGxrzKLimsv6XDzdCwKvPXZ1kEpubLV
8VerfrUEn+xOoNRzPAp+LVaxD2oB9efX/AjJfuAlXZh+pc5hLKJtWvK5hlf0nfPMJZ1yCBUd5coF
a62xyJCN920PZE7kCw1uezZ7te86qz7y8H7lndES7xLl3dgHOvFk8QjTYTKMWzwpdMBM6ahZn8J1
zEMs7/O5ZqMuC/9Q6XDapGNqCQeyUHpZfUdAZcTwE8k/NDSOz3GPqmQTd0Ny8SGRjkAM6ac9wExS
hZCD4PCHbnoUge+sgcm+e0zcfs4i4CVH/NkKmzwpIdfW68CU3N7mjqQ9LcjTCgrMJ6tV20a/qwx+
Lexwy+RO1PM6aHMnjUVuTNusYzX8Smu6757cpoz/MENK+FOYnvLEpvNdKe1WYEO9wh9EBsviMrG3
yZRwS+QkVzyDNL/hvFD7IsljnPVR9U6vTH9yBtyfjMOjE/tD7JW+P37wK+QG347drb2u8YlWVueM
QF/uJ9GAfDbG2j9gHmKow92YP2BOV/rgs7l7g67749OJfW3G6cVzrWVrTDVPPaJ+t3hNCiKB1npo
bBI2VenMG8Pp0kdBgjTsjILl36xMjH3uDyBQ9zxgD9pSiT0+J4vjf1JjyKYSD8V9Xut1pMFTY1+v
qdgpt4UwEYTBwHJ4dGa0QTMO5TJ4suoCpCWo7ehEGXzKJXnygzCajHnvSe0uZGUBeVasjfvpKaV+
cApqKfOzAsZiJYm+s+myYZ26ptsaGO8PyTr34Jl8VzuH+Z3kRO5MBI7cJ1MhSFt7yeiWzYqHRixz
jjzIOppM5mG+byNL3lbMXHdTkq/H2rKmyxo1wSmaFPosV1/GC5f2qBz8kXK8ZN5inWseGQLpX60z
Djd2UkITlZW4VelUYDKlOvRlbnzvmsIZfQRNa/Mpjtsl48LzZjVzz7CqonjAhHynXs6Oeb2Nrvex
EPFgOLnOzqO5GtFtVxY3AWNCnw7bfPiV0Kb0Mwk+UZSmG8ep6yM+1qEgylP32/+ZzBY9l7BRtPwE
PP5hWu2QZTIsvG8TGXZTcPQxjupzlnKM7W1YvsKf/3dg9r+Xf89L8/tf/8fnLwqedsTKu/Tn8I+L
O9LIgooTDNX/b8vD9nc14C16/Sz+5dfvf7mlPfufdn//90v8tfATf7OEwDPJU4fNHYlvvvhfCz/z
b6ZLxv974eewHeeFy7Lt7ws/Sl0E1ge2cb5w2XPzf/194Sf/xlfECcFGycELwVrsv7LwM78LCf5h
RWVSOKEt5NjvhecIxOv/vKICclu9xRybTU294ujQcUEFaIGzZ7YOs+rUto3j9sGZBNV6JZGItLix
Csvbe32yJ3RPHXVDhIlInq7hhrdu2hvFW2EztkijLA1kE/XuX4CfPsXgJA8FJMi2sr0vAqjMBKox
515LCTbvQO8n6cQhRLqd7ALVnQPBI66CAEVBSBNkVyH7g2ibjkzI6PTlZscbifWTmY43lH3z/WjW
fLJamyZyQ/62NIleaCb9u7w10Zw60iBkXwwr8OAw4z0jl442g2bbSXCDuePZju7cb/jd0hw8LY6M
2AzcU1NtDgcrAn7ar5qd99kFMMAdOLfianPDSDrWbbes4twY7Q06p3SvpFmwtCfMNtdoIX1kbQ+x
1aTMjxuXUkVRcO8C/UOPCyjCPHxRN71XyD9JAEZUr2ccjHJHmTjeL7MVwGSDYsPV++KBWvLHkSF2
EREfMFCNk6frGKPnd3XcpFtMwNYWKPmRB+9xEe29aEm7xfxHWA/cyVkGNI9Bavxs4F/quvCuFC1j
Se0JOdZG5lFBq8RXk5e3iqfgaVzYnXLPQPFtF7s1bvdMVu6SOoJXnGV2E1gEStOWgKAxmDQUmznJ
CzIzN2R6aXQ3kGdyu7O2HD64WMbGvTBwT/o4m87gcmcV1QaVroCSuT+9xPEPDrIw17YjaYMIftrC
eVYRtd9tJNqTg0Lr4CJNO2RlS4bTHYP9kk+UdMaQVcDfvCaj0XKJqCsr2iFJNI70OQKCzcnMqDoP
+DnwszS9krZhoyIxkBGEz5lnhU1FxyrvnuPUyea54aB8nnNcJZNK2tssUf47u5OWZBnS55ZzGjMu
yGoVZQpD0Uq1b+Svn3QRuAeRO8OZuJR1aztzcCxcFnZB+dQPw1vUxf0WoTdpYvo7P8wic3ZqKNNt
OqzGbwPUkeWJaCV0lZi2jOLLZ6U8P2TvU12soRy/FGfLip7ifeDH/YcQ8/LpzOC0SNrUHLZws1lg
g65VgzDDhmM3ijGbtSDP9Is7eOZTZvb8IabHFAo4SdyNRg7tQiKPU0LcfZZFy7FCU+lyubXTxtgH
nvqjkiRi6UFUCrQmZh1i87QibxuJRz9P0vOSs+ko3SD5XfZtu09567wvTtB/5Y5OCST+M0cJhy0s
DshqmNKDP5ClMlBhXzxCKs1g7N0OCcc4zP4DQyMcawapaBk2JkdNkEHUapGV32LefXdxKiBGcTdS
mdExN/xfqefycut42HN/FT9WXv9i9HadWBCEFQVsn5fcsY7nld050d7xWqbAqC3yKX6j3LAlZEn1
KluvpNtYNC8/O3SfMnUhgGb3rHdWy/0lHGgpOCDkqBXIw9yO8z4i5nO29SzYKeqfjs9vd5PPGaqc
DBMKZFfDIYZNahnRdZtXrGkIJQycyHhyhylT0Fc79Z/zAf1pl3Carj1muE7HF1gwNyEFAKqWSYRC
jEkcISQgeJaClHYWfC+8vepTu0T1PbPE7rdTk2THrb++icYOfkBrEhToZpO6BQSiTDflqW8T93nE
a/U2tzmvKbx/FARQFpuk01M+VwHJAsGlwssgBesibe8kfbnwkJ7SrvyYU++izNAJWpKaS4P73DVz
fkviBbIbEdgIrojhX1d0La92ZjMOh0uEPESiVpZ4SuUQ4PWDf3iz+GGXm8Ei8oO8gDdk5fU3KO7a
bcqR8i1C/L4N4G5PWScg1LmovKx++YOxOD+MbDY+iAlaz1PdzO9zi66aCOiElN1lzl+AtIv1wu20
I/R4qJkm20ZxysxAnt1KXcw6ojEgQKPguzDEs+9fl0RVZ0JRJE4T8zPO+WEvsVWcVDb/xhfymSSo
Q/llBBuGYZLrHzcak7BnmFZMreOBNRvjU5e1a6xunAFsrm5GLySqN21TLxH7ru7UrkwRHVBuBWwZ
p/PV8GRP/oCKFfZ8vvk6czHhksljyzdsXh6iHffaRBH5GdJZJArEW85yAhEwRn9AR0Xt9tw7DYY7
vl+M5L+GsnmcRMBfX2TRMXUXPrzBJHQEpD6NM+Mb5HXENzv/QhhMhD1nlI1j65WmgZfWmkkorL8I
bjVvSu8QoqEixoggdlOv3W8swK8KXeMB3t4/FlrMuQw1jmA19kBwHIOfoqqKP5qmvqjRLY6unA+U
fZOdTI3o1HkJxgZISJCB4qtzp4WO5/EpWslAlIMZvMog+VUG/MSMxf5SDWyGTJhdRx5V3nnJTj8z
yz90fFfMmwNJ3+xIXLtx9y1eCwT1XJlaZhLIRuzkItmLHjJsDKg2qnNhp8/D4t4yOOw5ysfuNkir
F8ycVdisCbpk+uBymsb04z7r5qfJQHJXdi3eROKfkINEPbEeFoyRbajYwXZe4i5JHkhEOFdqmf19
7qNdizznR6kW7xj1CzUYcuQeXon4hcl9Ak/Fj5+PmktDT9OuJcT9xSUB08uY3rMXpFmeLu89T7VT
MPcHOfq3c+f/0nOiuWCdxPLDDyPgAD70+EY4uFisu2cIAJMzTNNpQGtZsleehcNPspPqmuMsuI1B
zsPacLNPqerhOS3gsRbMtCT514c6i5zNLMXNMqbFFtyo30pJ66tYmSCoWGYH0zWgfQrw7lSapzoN
ntqGH/bgx3dxUZNOCezpoV+r5Q6nZMwdtkzQxa85FRAVcwRl7FzDfUOX2Z55r41/om4CeU7t8sKW
BohAV4QyLUJhWvCpllgJjxR/HEOxRP3RX210/GlfwXXSZoUk9IgScsI1XfFuTL3OpXnZ2PWAa8ec
poBD24zyzQq8/hxMzO0yoKI9/lzB2ZUR1LKO0c5QZfNp53Z/bLkZ365uVp76IIfhkOvJEm1957bL
xAfRyEHQG9mGD5N3g/u847PKGu/RCZEPmuaEI7CYj7FBvIdl6ho27aAOhDx27CNod/A4TfpRJg5c
pyvdhNVsReoKmnB8t8G1mJXbCfp859b8OAFOp6uZE56WuQJloeRpi0FDbsdljg5MpqodtDPVH117
6QxzPlh+Jo+zzcl3jPlnA7TkXEPt/NnAZspJwszfE7ubH80o6tlrp3hZKIQ7gonw7Hr2Jho/jLq2
tvzmdhlA+8EVnMN4Wh+5Fc+3lWRrSewwLFce9wX30XyLeye9kDWF0sq0kqSKn4yWbRnudPEaxPEK
WT4T4LXcZh/1M4u3zncPRZsyRE1+r4VjP8B6j4yvAVsn1LI3k+Kc6IJ2bfJufUUuQG2YL7PtYld3
2OzTY13MLMC6jtT4yoiWw7W/A6Q/EvFqdiXblePMvjmszaYJx2ZqT3wgjNuMkmEytTE4XVpDXOQg
dHP7PCOE2TbCrh5Vgo7S7NYfwsN3VmUMqKzlqava6FjVw10/zdTm9gUiorI4SHMed7GV3WSNApWI
UfI95BykieUy4GiJcu+oYhiRdc6Etw1GzNJQFn1rGYAUPtV029E7d219qCUVxad+9tMr3JZuCWC8
3rWgWrwnyq0h+AznNQ2T1IvkFW2Lf+4aYfGBX0CjGFNgfNAneYKQRkrnjOKEY4xfy6zfuTQ+XNqR
RBU0Gt1cyezj9Ex6jhywEVD0vX+Z89Hc5wb2h87xjE+zbNVX7OBOs/mE2lrZenbaEtMwZdToYvhf
O2vfRX56Y5tshjqzKZCVLsVNP/S/6oBIezP1P6ooCzggEX5CFWTf2GjSb2VOHKUYZb/lJjvQacSF
TBJmOC352H+VcAz7vo98nojGK/VD9h6c+wd+lSDbqJWHqcqIsJNzyXfTCOvv8febF8cluW/ge0pH
k1T3lB1Kk4caC3nep6OplpDhLIgkxlg+lIya8HTSlA4AKNkOyrVYpiCUNbs2u+v7uWEZF9yyMJt+
dAyMfqFCM88eSXjui35/TBLpUWU3vHuCD5AlWfLXqihqJBxFpXZZPFzWkvwiq4reQFzVOaE5i3AZ
crT9bjU+KXQZYRunKEhtkwAWJ/Au4mDZRyzP59nYw2UFV2vCCE/ob4hFc0qxnjNBskJHeT8RGxe3
dcxvbqoqXu2NtUvquHitpDrpKtStV5iE4AlQbcax6Pd4av1L1uTPts07pEhltOkYV5vxdHVit7uZ
RfyxpoozicnXzIESN21mEjKYkPAWsvtTGXEDeCQVMQZ+fmaUmTtbQA2VJDc/UdlW79JDykpr/c5c
WAS6FlV0bmRQqqgIl+cmG0pI3SOxL70LJOC6pq5kNYYVGhjvxzrwWlcLJ5uFN8BLpnOjhf5TUp0l
rVuRHAIapEb/Z99aXH109HTCmYaE4zTpUOroJ2yJvOFxWpr+lJBc5XPzkcsd/UY61Bo4SXDpfQyD
a8P7MtPh14wUbA+Zm7LKJRrrkZEtUyIdk47NkjKG7Z90mNYjVWsSpAuVDtouspnZM3mPmr7btcPM
uVAHcy0d0Q10WFdNLEucGOWY3uYZnYG3Twd7e3PsqVnAnUPKiNopayk2yk/ikMikC2BKPLjSQeGg
cdIrKdL4MfgrR1yu8s00qP2pGXpmbJL4VOVHjTVex5ClFa2nQEeTncbpPw0dV550cJn4os/HOWHm
hlSzR0XJfonb+YhgmP0vg9ZVh6ANmzg0DVu4WnREeiArnYFB3RtK56cnHaVWE1VJNenqTMesCx24
XnX0etUh7Lr2jDD4tp8JItoT+NgOJajcsktv9rGOcuNrxy9CupvUa73xdODbKnHWZsLSkwQdxEx0
NDz4TokPOjDe6ej4hM2KHXK/nXSs3LdK9Rbw3gsNHFNYOJyfCyl0aDXi6DqYPuiIujcQVs9TYuux
DrB7Oso+6FC7q+PtRk3Q3dORd6QkNnturrL0ZOhMvPWdjzfs/hcPgonvOf8iitP8aHWcPqfu7EZD
rR+JT9heKj5g9E3vzSAVtW/xVVLJvkBELunbwHOfB8lyRCY8nxJiORulY/30H5Un3x2d/aBD/61r
jI+lkf+xvo0AM/6V3aA1AXaGtaHQS6ReSwRcMUFY1ZF4WL8dA43WDXwPKf97pPv/N9JFjvufjHTB
v/6jIS7/0l9D3OBvrsRTaZqByZjUNtE7/jXD9f/mMoskKWKZdmC6tse/8vcJrqDN2/RMJrSuzZyK
XMb/meBaTHBt0hUuu1eI9f+in/ffJgzQj0seC/Q/c5Xhgf/P41tIycB28TnjUkPLViw4oAITUqkt
k9sp9b/+4SfzH7g0/12eIfDoVNQqZCkoC5C6uvkfMhdBAIu/IO2imWyJz0thcjCucwTYk0v4dyjy
03/+56HI/Hd/P6qPfCHwInv0ozv/ptCxEryzgGHGTVEjvIFT7K9x5hDxrnrrlZIug/Ig6FXmbZX4
oFYDN32i0mM1cupbluJqZBKEuum74BnRnTwbVbdwICun7eD5zYEZlXmd2XruvKZE7YigidqzICNr
lxlHHMfuOavm8mL08XKzBIniae+CUUq1t/Xc2yWZyfG8Znln236oJEOwDUyCHQMOMSGycs4py8gB
xuJyMHfa7D7gO0iT4Wqq8tniBkp4rCLcoFzQ8sJEqtyj3C87L6K2ByogmgWQe0SsnZqJlqGYMx7a
iWhd02SAIUv9QN+lunGJRDBVHFGkgOcQX6YhZABJCBnpFyHBoTznrOQ1+6DrsBtnLdC0Eb2syviq
0nL+5VUjAxJLvMeoDI62D7s5Tomxi1Lb4VoLBqOWiN+DNTCaCBEPVesGWdPo0Ktg1/eNzSSfSYa5
Xpsk4GtH7r0XT+1z0EUtj+qx+OwFMWAcKan/Z6BgkcF4J1/LQIzPVUFmiCl85B9TJ1LvvrtO26pr
VYVYJ4Mz9AYRnwU08S8vSrJs6y21feqIObwFrVNyLZJtefTnyXy36YckmmifZWHdUfnn3kvmRQ9D
Xz7IfnLf/ZjDAXDDZzIW7d7z4/TVXIS4M+beu0lJAt5Na9NduqZquQSX0xMykeoC9wUdUc77JKto
6RMD7TgMBsI68X832F83EBpERGyu+1qcsFucNNguBLk3XVYs+0nW40Omaw3ZB1tkCYJiZxjEmusB
NC6KYusDvDre8fKed3DGZYhXBubIZcrARnY8u3A+shbTpcoLhsmBWbzI2fC2oq5VWEhB5r3APpVS
mB4GTfElsqoH6pmRJWBjCRPaerZzQeMCbAVSoSboQs6N1JBlVnM3dL7/UKym8zjFiQ+2kfk//IoG
r4VZ6DntHKRCZDU2rGQAAMvxt4GI9gD5ZexKK1/POF7tx1WwaE9ZHRN6dJH3T66xYWiidgg6MZmV
XnFZQXvlRLaa8xXNW17kHTwjorPUMSKqBPrs0RjtblNmcQXM0zT72mcp7s1Oe57xXu0GS1KFlyyo
4/RPJxWWfeDBXx5LIVHFtF5ySty63iJEC/b8q1D0U3D0SynQZQQePFrFoGwdmtdgnGDpEkJKc1V1
XHbL9MWlwnrTs9GiyI2jBqthNuEU1O0YnCWoyiC9l66i0lW5LmTz0uyNIGmPNgWse9ejOXJsJ3v/
/UXptvBug4T+HkUz2rZFk3b7/c+tKS++GPPQofYUajcCarcuif0wDfCQmqNwybfydnP83L1fRzfa
R63B/Jsrz11StPy3ycRBxPJ3O5bDyHGXPBPNV8zYSkIO1dLZB1AGeWtjHsp3jRMkn7IcWvLMwhaH
nIo/UCqaKL2qKY6JNKMtJ3XWSj0dDsLhoygdjdvGNJPz7OMSaboz3ofyBFQP5p3S1mtnFKbNk5ee
4gLrhR+J/tTkQpf/IVPwGjGFk4IQt73pPh/d3y6v9W3Wr+619yHcTC/+o3wJl4hu48Jnn7fzF4f4
SmQit8r6DTe/iQSXevdAnvettXKbHsbksGJnQGtCkczaIaDnf+fvbS77vjA/xOA7ewd6/OQ1/4u9
M9mOJLmS7BdZHlM1tWnr8wTAMQ8bO4hAhM3zbF/fV5HdLCaLrGruuWAuGJkBwOGupk+eyJUxONmR
lT6JMQS6ImIDWN9orPXyKw3s4lQhyNwxxbqXCnjJORoJBsyJR9VGHU47v2Xj1w7uL7Ij0YqKaNpB
3So9O7QAARMos/eJPpU3TejZWx7C0yzbe3LkdNnBMOFUxilRDJ3AL5KTnbFg87g1mASf53NZD695
2eQ41kIM5In9jDDXr/12qHZCgDAtQNet02HIDqZVvSd+93OaqdwYY0IaQ8Cmoc58cc5mRjY7SV56
yYfIjob5Dl+WuA56zWXgZtuPQ8vKtfwdTpZ/sIEukIhcCmyisrpT1jTS60F+AfKvuWbwV2S2RMlc
11mbkapFmLWWLuMx12UaY2qxME/5EMHXVSUCoDsEDhlZsnUj3OxcGQZ3/MByN5hvejQa5gnfNWDc
ZA3jHBB4rxUk60ugIAAdbsM4QbOyRqiq4M+Sxbyru7beqR4bK7gQKD6gL7AS0cmUdYnYhT2Ouwov
xnkeqOIJe67ylNDuFknt57JwbUcAu8lxEm1hORrrMraidThn9cpDaVmTf6PYNLWOwnCvQcf4jPe2
w3hPbY37w24QgQrZ7IJCS+BlVp5QYPgwZGxbIQt2GyeheV3C79lM5rSs/cKvdqgpP7sZ57hy/Zs0
z+JtNiLG8gCLN81i7dupooumbamvW7L7ibOcDVtxk09jswmkf1STWa0TzMFrzMEfRq6Kczm1hJQW
4igO3D7i5SIAoUgrcshtho8Bg7XgOxLuvMM6u+88Jkg5TBRA6ktBj/1+7SQUf05WhIrpfMvHahUM
C0ztZgm3VYglmL13TNAdTTWxnBD4RTjfR1NzUyfRcmhG4ORR0iK45JkEuR95m3juBoisBp+x1ldb
sTjvU4MpWtDwqM2I5ZHzanz4X+57/+S250LfoFHQpgBKmX+9X7ZpVFmKPBq+GpluCl/UB9xo0LaD
Zjn8z1/qv19lPSqFPfo9+B/Nm/9wcYYzU9hGNwEPFPDTXEqeeVEwarFnJksZleN/IvV4YWK45v+z
qwaXiq1NJi53FJdOPttlfvrX09gtR+Bn8fXXSP0//Tv+HM7EH56pLGw06MG+5ZgWVpk/pzND/OEz
T+C+cZTDV2dt+bfxzMZ+w7+P78bi0mDSyfBf45n3h2Aqo87MI5ajSJn/OwYbfsK/vqVNIRVDk+0I
xiaLN7YuB/i7kYlvI7KCZtaceDhCRBfIWIxaOW5DDuToW03+FpYjJObYx77c212my1ZvO61DlwjS
eEnY5SFRl0jVbgcFipaBjy5nB5INcflAsqxdK8urnyTt0JVWvfMy+WGVDkRtrYjLHuNEoVVyNRhw
v7waRqjW0GfE9Bof9WaGvLSGqmKuebmsW9gA8WFBhrdDjPqJJnJnSPSdn/arXqv2bq2ac6yV/CDO
+x2xMmgobP612o9P0dlLW5js1NkFpK3l7SLYajtrsl9CUqaE8Vge+C1ksLYOwk1I2vsm/14yBHZD
bE5vHkpWELneRWgPwYHcFxsa9hQmKP2wYnNRwGFZuyy0BnddO6lzkHrLYWID38Z680GRRvYW6G3I
BIv2iX45jKw5i/TQZUSw7cY51HqTMiftjdC7lUVvWfJINwwUbCxrxb/L1/aeFr2XWfSGBrM5Lbm4
YTed3t+kpJ7WS9diDJz1fmc0tKWpIrpJQn1eJ3oPhH0cM5MJ8QesIEBaDYPTeyNQMNqwxLay1Vsl
aCk0vOtNk3B848egt09K76GmTpR3id5NeV1+sryGX7DeWwUOrwrx3OpzLswA54mBoUZvulK98wr0
9kvqPRjigfPacsHbp7CPWJcRWrMW9mgdue+VmuHZyyJ3DgYLNmIpxaHNE/spqfLuUOk9HEq0Ws0l
67t0aCa2x3rrqEN7vuvGz5ANSaINzVCDOEgmiilZIDjm8myZdggQmXo6fLByAOaK60kkSPwqyq2D
V8ThbaDB1RQZoKaVHib2ycz9M2uA8GYxXPw6uT1+2daEgd4ITNgxPCrrqjM3pEzx4WaZtY1HOhlE
6Zo3qUppORTYOD0nzdc41IZdGAlSby2DrxOy96p9Fs/Shbjo0QWM5zcBS7m08Qp6QbPv5hCLf09S
JkhaYrcKb9PYpz/t7ySQQtE0zTA/FYYx/4jb9sdMtAbbe9c+Ju5crLm8ggo36GAd59nbNKEHlW/w
QZriRVgT7LRumo7l9eQzYWQkX7BlA6/vvNHZCNBda1MUy6akMznehaTh1vEw3ad2Vh1zSeSjnevp
Mo9p8YY/WCONw+mFVoyHiKoYouGJf8ptu70FmYjDguTMNrdqLGSEhIm6+Czrljp7wqSY7GnM5QPW
2gq4IHaTdnEelACVTmPBDQ9KRkT8S6uSGKski4t9RHa8Vhio1kHoNb/aQAu/DcC3Ls2utLxaP/PE
BEdaBO1tQ7DlNEwhURRehZsGNtEFX+S8nd1UnCysEK+RIw8Jq29gZPh9gvKhpK98BxqQO2hfYlyb
Sq7PAwbrFS52yswMuzxw8WPLPaXi0HYFvHdhLRcnlPHKMsv+VkLyPEcZbTk9Wwx+E6Fi+2E3PRQu
W3edzny81zPUy12IwZk9Pqs/Mthyuu+wH9xydqVn16rKw8zYcB85S3myWoMKBLe+mlPjs1qW9u8M
JapeR/gDn4NK0ysobeAmZQDt2WILhgaRTBuDjN4dJQHw7REhBEUPst0XNESeDPhZZNzMGYYkHYQw
LrzHYBrbzxSO6UkJ45iMTrCudA9qkbuq3qGLe7eWzXuBOmXrxYqz4B7Ngxdgns3pPsSnhxUQv+DW
Tb1xZ8pouklgN63Tjqcx9NDFIgrW+vFXM+ugRuWP4sgNcNhXGNj2qbvUZ7+e/Y3hlPLSWKWxY0sd
ss4sHD7ehm8+ODioj0OfVpu0SNont+yAoM6cY36rC96teA2C8tBG0e/IARVTiWbes36hj7oMfidU
S5JTm+t3CxvAcbZJXRdJUF98D79CRu0gMWGz2bc0yGyLJXmLJmqjS/ZMT8VQ44roWRtgC8lo08D+
mS4Np8kyRxb4fcies6yf+PTC5wCR/Yu0N4EdVbebKRYuM2m2XNErFHwlwqQ/o0XgsczwuW2CArwl
UlYwnoMcH9NGYfJ68SGLovhIkz8rQvk8eVNyT+v59NbNIoD+HqfuJmROZV4MgLf0WWOdsR2IvduE
Ug9AIcC5AXYWk4m5BNbagZmLVmOoPtrMwrD3ak7MbdyWhtiz9UuSlV877EQcZ+CBjg+jeHXMPH+e
3Fm9wHnIvxhJ/GcTWgdORObwVeYEnOeLoAyik/NrFFbWySoCumRQOa8x9nBoA2XBdN0OOStJRtp0
4yB77myeLHhViQW+GhytJxj71UlhgDzUUcVDL5ntXRL6RCgVWa+7mus5frz+Js6hJUydaazIElmf
0mMdpHKPBylG3VUOM2TBzHguq9q8AXRQ76gNTX+3Ybp8WbmNjcSmhHglaiO8hHLEnziHQKW5gwAL
HDJQBjSImU9sQQYfSXTMsU1QQHBYMn86mZkBA7lKG2ytJX7BTR/wjiaL4ncPFIqaFLf0hkeBmMKx
0dYGc63dnYlnz3t2pTC5STTw688XP33Mxo5C67yHdb/FX7mcvHgwf9du6176rOCUbgLL+QlrOXoP
2khw7yD92Cymk+zg5RjrAiboR2sTDCN23rM9bY1+3vtN6t/hlSXBMPcOElZKy5lhewXlqCQjqs1A
hgRfG5e1NZ6u4hfI2ORoWg1BRx4tbrSO+paQeo0b9tkFOh+vbF8z+UWddtbKNRYj5plC5GOt8Esg
wymKMVh3VtErh3eLbgQhHu/CFB4LOEnn3MlfqHDlM1rwPQKdrhCLIutQWIlNmlb9bAvJ8cfpvW6w
XW6qEjyf9Np449YjspDpgKUr6UThCnO2BUZp/GBqXbtTDmlxrvc2yPtt4o7JHXiTCOsKCIc+tacD
mh1QIbs+eHX/RZhyXHEZ7lnyUTi+yFltSuZxwh6kOU3iTfzYxQYme73iNX0e8WG+kLuITx4sxbte
sYwEdHjTEpMAbii7c0Oe8mTGGraIaLRO0rEl0KobtYxW/ojpF7rre5gTWDhZA3a/cppovzp6T8lQ
VLziHTkyegc+FTIYKqUDORws0LZqWvE81G5OuSEXjipq4leV4ehccfAFJNsi58CHBHBiHd7Zmbds
unq2D7bgnEoJjuyz0FQoua46TSRVDkXAhQnkIbehDub6aoGEf4in4qt32QyiDtmHoRBPRWq9Sdc9
9nZDRVbNo44W25exTo5TLIsdTm+AyIbJbzouxv1QEzZzYYKM02xtjGD6chIfMHinnap8ZB4lJOaj
zPHDNXPOClnYI0wjCfvB7ifrlBqLvaXXxFN891ycFt9K3uF/Rkdbs4bm0ep3TAuPkk3wJtdLjZxa
l5fJGdTbbOMFs8vkpbFjdzN0Nejn4jWhoBaFtixXsyW7O2xt0Z4GWxfCb2Cwd3avLmqULv/KGC6I
dHL854c6oZiYPUSMLNop43NofzVBr3mMlEh1iG04XD/7LL92Lmd6UhBJkMFgPY/Uua6lxx25lzil
IRD6LykU+LWSFCjLRHR88pFo2QhDyu6JCUcSolGiwnUZ1vHWNefD1CWPxGx5P5uIO6E930229xOv
UYjToFOHxE5JgQYVnlZh6DaE8JL0hto0dBbDVB3H14r1LPAwAbEFKMcA7jgMUzpn047W1cox9xTx
DJ9eYY+P2PTyx4AyG1xZLZhzo6cyB0rVaiwWsUuchY12guI06WCpA3aA9qvkx4xdDmAKOb2DqMVp
gB8C+3aIkF5M2nxhxs/88mAPd+sgFvi2w9nEfBvxA1q8Xl0KipOQAN0n05AnL16jYS7gm3aADJ9n
SpArp/V+dLxNdmqEo5IWTXrVBvW9HIS7RbOGiJ6wk04WDMPcx0dQ8exrUrNPAaz0wfucAJ20RHuV
2G5iMg+4tirnKrJg2Y/SDy7AMB0cqnzqlngxdyCyjKNhFT/9prPBSKuPyZLDsSg97koVTpBIjHfV
gJHUFXV2/VYN/rPx/l/klj8TSII16r/WWK6fc6vjS9nnv0ow6f/+T33F/AO/nuXAJXQRRGio9f+2
/jbkHzbZIZM/wgFmm7bFH/2//Te7cceBSWhKgvrCJKb0t/2384d00N5MCe9Q4Sn69xJMGvP3X/kl
rQz5QrCZl0wvqMzePyD2pKoNTHfsjYaClVGoZL4qPDG9sxmQq5A0nUu1Y6c99NG8k7nHzTbs8ycL
HRcc7ko6eUClTPxjjK3T1IKL6oy0uzSLZ6/aIofm8Xev9D/ZoPv/yFjUrcLAK5RwuS2hpbD+/4sg
5KcZlFGfz2mi4BmPiV/B/uMMslJhn4mkq5faWBxodZ0/Oytr9FlTOPFrLTgPfMcrz0ksj0uI6KJk
/IblfwI1B0Pb8Bpr55KPhxMnrpqqdT/V5nM2xmCVrJlMArg2VPZ1hR6/IyBAhoBarCuYD29rGUnA
gtOYiaW71Q2BI5oqoH3HIYTTPu39bDfUascuOti3VDbuK5jZ950mhy9zbmIoil7Kfua5GuRwNBY8
/a3T/shAj0MLCmHnECUCouxcxygDP6FZ5XPGRbww23iNPmatc6tsN36vwebsrXSTFd0VPSu7uIA8
ZQVtvyUR8MOBj+5qULpnABQeCSOcMFLn4J6AqoNSfyfLGe48DVxvNXp9yXPzrmKPwSIPMDsmUTAu
JlGPMYIJxI29MrayAeZuaKy7kQZP1Tfo3WucPWnkYDX0cLZdw36CLhFg9EcwiDUsXmlsfMIq8ob8
uqONZfUx/JbrS+G8Qv22tvjQ60dcwcwxvkbSW8yoAbgfCtrA1ad4BhH7NMJew+wZ4vn94/VbTdns
PICY+AhGYhu9RuCrbxq+qcH43jcj39G4fLap3QsbTWblJa5XZkpmftSA/VGj9tH8SK2isXVV9J7h
OVrHcPmrDviLp1H9AfISTErw/TG7sI2btcXG1nD/loN/1QPbhatwSUw6AEZSAmvYxDm3K9hRjnqq
A3BlrgheBq9Wd3SHNNvIVMHRyZmEXeVPlNuRQ6YDGhtiQQHorDsJGqt99WCUr+0RAHvshk+5DKEK
J6ncx8lIAknZIA9MOApYZ7a4zrGluS71lroIYexzf9fht7kPjdRiYOGHGGayA56C4UHoOtxyHcg2
IzydS2txxZx094Lk44VViz6GPwuS8rS9jzvFjyUZAJ6Hng7LvEtuhGrDTVHE5OPTfPlNOZ+88UxK
1nJTIWGkxKhnU96JyNZUVKoi7CJQ+xINDpacz+8tFtEHGyQs83jac0EistXtE4ZHGlqxI7XHjJQK
4ABQcLEWI3IfQg5u2JTFP04Bo373dL9FjpdiNyxxt05kGj7YipSgGU80YkyGvFZD5cJOoy+DKmMe
1346cyR0+iLFxZVCinjfi/SpxBd88aoFJCFXC8hCobovhsh7ELqj49u3QsmXv6rxhT/P2phJNzzV
g3g1Pew/a5AdDhbWHOiBtnRmEnNnCjwXcXY5dbxrNkTR8F4OUbgR6bxxtT3UnEwUqqkqP/umKA/c
D4hAFTAzPW0tXRyupzX+kt+eNp42iflKbxmcMoN/8AMGG2h8FHHE7XnBucoxuSJyFvANIFCnuFuD
0fFuSNm0u1FbX63Bxi7R4Q5PquXYMbiQOMIqy1L/oBr+Tk/baFUR/BxsjLWOsC5IpxVVjZIFGnRN
3qe3IBSMnbfkF7hEDalVVqU9nl0MwazwtI23dzsMvdra6xHHdrXZF9UQ3y+RgoIDsrsxUkzB+bc/
2ImM9MXTpmGvHd8MOwXykJSMRdpajAZnEk9N5VemjccuDuRGW5FNw0zuHJ2Zq7RRGVQVRqBeHaB8
4WJOQ16/nJaPmDcGQ4ulDc9BoS9hMqQcaNGG6C53Y3pJF3tjarv0Qs1HpA3Us7ZSz9pUTQgH8TXG
aU1KUu6QIV5aMvy73kP3IbfY/rC1RbtfiGcobdvOtYE7XrA2sfIzL/FiyDM8TF4CRvBtNfntB+8x
pIj2q2YFSvsVBvG+pV0Sb3d8zjHB7+bK35v4ycdw6E6VME9CW80N9iScy9jPW4URvY1kehxdk4/6
Ir0b09NviW/vetyS6SvdkbCv5HyLZ9O+gUqeQT5R6ZpYoXXEKDJRSL8cwxF7/IxHBqd8HMqTZwTu
iar2+KU2wXyGyq2oMEF4NLRJF6fCSGI3LleNtuP7TYydiKsCvvT4dtGmfZrA8O+72soPXH7ZJhb2
/kUb/UssH7y39J2VwAyWJa6xhJCIc+qbLSPRcAxmaET61huq4meg78GmvhHH+m7MktrhYOK+bHty
2Sf6Dp3o27TFb1RxvQbUlG9F4L5n31dvkCO4ppoS1VffzOPvSzpm9o2l7+1zFMp9pu/ypar8Cyck
PUT6pk8cAcELjpCeASDX+KdZzwUweYFCfg8Lnp4bQhD2W6VnCZlDbchNxpbge9SQ32NHWrvWdvwe
RiRjydxmKWsTCRzIoeTsR6znF0tPMsiRHpTH5fekpxxj1pFkPfl4egZi2oUalY0EYONufMTnO3xm
4WLuVZtBjKP/Bsg6L5uerYiyCeYg637Wcxdxk3id6lkMBtiNqrscjFpdsgLqpw1lAvHBSnBZ04zz
M8q82yz3KXqXIiOSWOBIJF038hV3VogyTHSD4RD6f+RNHy7h4zNZaUnSBEALUWL/ZdADJpmF/hqy
/V5bevxMYNmcRgKD/MBGdW8hVq4T79esR1guuEyzHNz5pgis/NDoYRfpLjvAT8MjX9rXJLGMfa2H
43apor1jNN3dWNVfPR7pLZVJd6QW9r0Jt9lhzHaYtdZQXdVbUyXZa927X1MIbTlPo8dJD+q+0BA2
Pbybeozv9UBPwpXZ3lMdj06ztE6tHv3DOhh8uPzY+vMeD76lRQLyco+Oa4GYnu0he+W28jWSANkM
Wl5YGIa7b8HBh7SbDtQjdMtQ7EI/OtKy8Rz2NAtVE1cYCPZH0zTf+1k+EiC1D10Uou+m9VdHEvfg
Z3OnOUmoILZLyBUPuTyEoadOuZZLqOzsEQmkvY3T2DkUdbRs5h6zuOzr20b2Pbh/xJcybXmcLbXC
b52CA5kQ8FeZ304veUXYow4kYiWApo0pO/FZJ7QntAlWwEJLP2i+vyjYRgwq4i9ThNWqaWN/u2gL
XhFwKzTDMbnxrAQegc9z0pEDkaSU56wBwR0hjGvZE7A0WpRk0p8H5Q63KaIan32ysxvSnv27lQV5
Q7tHmwCzjbuVG7JTicMpeihoFatWXTIsH5VXqUfsaR0galYGvoPE31I/tCrM3Dr1I8qvlZTOtTFV
xiWTq6EbZt25JsRLiUpJ6CWpa0LtDlfIIHHbj6GC20s1yG0feA8B1ZJ8HUIA9TI4r7ajBkLjzSPb
BCKpETejEuDL1o+5Y7Jpui8AAR7bNDR3xJxZRmat8dzVSI2GmON1FgA1zFNKy3i75puxayd8GAHt
yHYTAVAO3Y+pdYqDmdXWyg6XD9Tg6eJKGw5QYzFs+Uqe/cUSr8SL87VneG+OzD8Va6TVjOHz2dOI
ZwWHD6OhW21x4ZkXzzGcTa2m9pY0MeXbfnANxuFSwM7YJjXsKBPPa2eKe7snfEVZeHYcq1LeeuwU
SGdTFpJZCf8/xU0soudjZrkT38Twm/XqTNuUV28b/DK4w4jhTqbuIh+yI09um2QJzgEWLpazVbzd
2VhDseAewqWCGpZ853RVfKEKXd7WnHIQLWjm/QSEYNKXMxAOM4sRj1vJJj+p4wvMaEAQWe9ew0TC
T5jcPr6krHE3ltF9isKON3Kx2sNMrGpvVFxduQhRIdMEzJzzUOtylabfV35+5yXAvHw7c+84C8Nj
LUR6ChaYT0jfqN48znamZ9hXKScCTznLANxTnEFDO33mpfNB1x2CPUPYfvSiAuAuCNZiQbvKpZ98
hZxslde1+7wknjePJNcXjvJ9gvgL+kzWR253/hVsYQNjizuA6In9Z3Z7atJIfCYuMtrol4iVKaFH
NGaeM/RjwlxsnEsf9u6JKKp5WGpMAFWv+MX6Y3dMU9dA/FzsI2Wdw9Ydzfa5SbtqZ062cQVHMK81
pgQN1pMXkMkjK8uhYbOvP/GiovRHcnodbHu2wcLTUtTE4OSwGqtjUgzzNfWd7mdIe/zrkmczKRwe
fw1J7XkFH09t/LH3zq5o4s2QYc9mg23GHyIdKkF4MBrs53aMzmVDTJUpo67yzVR3Na+Ow1beqrP6
vc5bgVusGF+83IAdq3Dfcc5xC6UB3H83nLp5sBwnvWYOn32cmNXOFv15stt8G3bE0T0kxm4LjGF5
abrKIhY8uU9+XbQnWqns66xG4zHip2XvnVAHzK2vwMovWBNFQTWToBdqea2TKf+VYQX7wKXswAVE
86DCMY73Y1z7+6K2Yxbs+P2oTMbFtVJxK3eTX2arhgOHQLv5Jqj8ZEDz2vcy5E5Kgp16o2To+TpO
EFCR5RAWRxi+IMLQyRI68mWY1X0eWSzz1BLu+9aZr34I95yxMCD2CkYXsneV0G8s0WEqNXCODP3g
8GRtA9b6bR/OR1oQRtbyZF22og+zPVUz81lOdvrDDwKum0Yxx6ykbZNlTT/z9XzvpowWp91FdMpZ
IJAHWOWU/l0F2+B863mavASdw6JsFs/FJi5c+6qy2nhviTCnmxwE5zVoRZ5iRC7S32TL87ehXrxj
xBrvhCeDISF1T0No9LeJGdCBng4GzzjYXM1jmiTAHP25N+7LJm64gfGY3XNJn+7/I1T+//jCSHOg
JXoW4p0jXBREbc/615rl4bPnmvz1y9g1n8XPv+R1/unf9Kd6qf6QNmwl7FwWORsGPL7Gn+4wQjj4
u7QBzDGla0sHXfH/ape2+IOCFtdxle1wlmoH2N+0S48GF1P/lcSBqHf31b9nDkNW/Tvx8r9/49jQ
/t4cRp8PzwRTTStBpu/YejMwmci4NwuPOqVhzK7IfEROZlmdUMbupsmkzBP60DacgQo5djy+TQZB
zxgurO77LIBHJNTp0TUxSCK/URm/Umdv0TxGpWTqscNWkL937IDS29Ds35yhMj5g8LrvPvfTbV8b
7Yu0B/fAo5Xi2z651uQKZELH02i0JluvjLy4RSlEZNqXXmWIKDZVMd041p8FHgrQdVHzHNC3ulZw
BfZB7yM+eP6T1XsfcWCPa7kYE6NYafj3sH3FV5E6zZ4HsGTflyI1cQ+4kT778lqqj7GSv500aDaq
6dm9+gxANNd4t3xX7yx37ua0eqGVPn32Jg597ksYaQrsxp6KiG76w4Kz2/P8Rw/Syg1wB+9cZ1GP
TW7KADBb2bzGU1OsFw1j72v8UpjyA+cGIBaDeEqZyX7OG/NiIdqu69qRO9LFi01BFejyhZ74LzaD
X8TJs9egD9nsAbD84eRJ90KYEpRq6JXLtbRkclf4A6+eqFxqSYaCeJAFxX9d9YV5Aaltbp2x4viz
SxQVfqanb8PV1Fjd7UI57oEEsksiGldB3hOMJdBJp1s5x9CH7ZjxCsPInRR1/WQMqjh9wx4w0od3
Us7OyRlBL4eOaKlqzkfnNhR2+0DX0HJAXN+Spv0ReJQ3O3Ee/5o93jrlkD3liUEg2uXSnHGg74mU
RTvM2lzf9RNLLiGQleKDVrT7HJ/5D1hIPUshhHp+95J6XMgpDuTOm7JzL7x4iHfFIm9VUJakX9tm
h0+lOQwdGOWg7u0bFVaIVFFD+D3sS8X0Xnab2nSqbbR0zXtK+eh1FNXUroqw6A7F7H+UOQqr9BEZ
a8KpX47XoFtTbKTZ0dXVSczkVCtD3WDztq62G/RcI4fpTenNshNWiC2sGE+WUBUmSSMS0DfnbBMs
qn7r4ma6LxGqb+vYH286+LDkrA3r0Se3hWOJHBE5XfGDYHe+IbfbN3sblCpum3QaHnoRco9PW+Xt
bVjQG3Z0+EdohrvPx0TeJTJaUIEVJprem7/GkSeSr3K5pZdl5IEsC+NsFb23Jj5a7adsQi/0mVlI
bSjFR42VAvK4MQGBYqoBUV4nFMpYMEGmTVDa065eOjoCp0a+GFZb3bi5af/iwdZzfQ7q+p7uzuTF
Wkb0Yzar/b2DjnAcjNlmdBLd76CeMDwJYb2V4KlOYWF/GXFWnNTst2uDgOST74aPvATxJfKLVxor
BfHhuiBUPYJPEzOfq2Yut2NR++uhN7gJD2Sho9Q/laE9HAYKSPdsKdJfFXeXJKC41rTZGFtNR8Wq
2Z5aMHGXlqwjuQXDuitSIz4P9dSvDT/mfdP33cFPTBPsaxqupiohKcZMhp6k4LKUmrOMt3Saq2iD
m+3eDWX9EJpcr+kkGm+mPCw5PNlSgMSs2192Bl6+ZLD/4dcNBQw+IM92QO1bZZjQzt4SNuvIiGmT
GOBbI1E2F68tgnOzwG7UkuWBtvHqbWrsGr5kRptOZRPr4rO9wjgCW72XA2X00HixlSC8mOFNLlp3
42Q00dJBs1y71PF3VtYo6mjY9Nu1gZDfOjCK4PVu8qJl6+JlSHp41Um5W8o79BXJoAiAMiRlb0hO
fSwF29TRanccGe7BpozzMPtCBld/4MPblXZ9yoTGeNFLsIIJ268tJ8LC10mW7g4LMF/cJVz6zkka
pPDrzHSHh3fkHIXCKgDXRDMk4KjPU7bRlftkGrldbUyfWQYAW+VOq75dkg1o/NemtBMqDf2uW7uW
sWw4Vjr46NCVHjmMdmlQxduhJb/IR67ZL10H2lU3W6uYHy83sCjPHaHoUNFXxKMtPfZEwOepp+mv
8II7EXTk79veey1m2wL8lKYfft2al55CjCsbPQvwa8A7YYa8ktVFfhstYAtXtijtR/bM5W1Q9OoM
+LTaJAXK2ux66QNtf8YV03/8rIBGkJALW2KZWUKdzlK7XxiadgPdseRcFUiEbEAjteMg2GXk8/eN
YPM+iKlhXPPxUDSpUBuKQTVWtrePoUhBrqpXWm3ROIAXree8EzsnEXhxFtGsS3on6VWY6QAFmf1E
7MsHIRb1zTuFYvkmx3qG8sgj6GdEBPmtpg3xPqzfG21PxALxIDqvPE3auujwAD6gqKXnVhsbqS2Z
7uNiWKiC0r7HSVsgi283pPvtjKy/XZJCGyYJ1SOQaRMlYOIG5AfGytEC8tZW5nQxrUQSxcSAGeZ5
ueYBUx6YkJjcv52atjZtTtq+2WsjZ6EtnX75kGqLZ1yjuYpOHFiKDq8U4ZonW2gZGxHjIrRNdNSG
UezHoMe0ibS37WjLx1r9tOPiWmiraaNNp3nfNr/KxeZmBEoVM7G2p0LBw8OOYdUm/7wVmPHPixzJ
Jw/qYdH+VliWapcWimoLylX3k/bBFpUVbKEusxnWLtmYhPAGcP9ZaO8VtJ/2tjMc7yTKhs40TLa8
T6YXuXB3oYm5eGu0FzcoB0hzJH+PcT/cGy0uzbCUXrxrqCBBmd5ExYTUo+290MhJ1yymWPvJmG9r
bQOmWt266Rx6f4kiUuil7cJh2Hk8TbAQC20mjrWt2NMGY4dG2VWE5xgo2/yD6sf8ZGpDsqOtyRMe
5Smsb2ZHXkwGv7XVQFWbLA+CLomAfQ1vkjJP6L2c1rE3/YYM1fAJsn6ihnxEQCUMiihw/Saw6iv/
iRKOmD1XBpqkRHkM7exLRYJtzySy80I54XEZQXAbpEFPIAdNPH0OC81Z/ZBl8is3TE5I371pCuTI
ITAf+MuJPvQhqGncW03w21cOyWoEbX50mp/CWrKYxLnEWY6eFph2dnaDabkwmFJps2DZXLV595N6
dJIN0K5KAnrrMo+KXxagD2h6SDWJB8W9MLD7+dyMj/GAeznhV9PUFNPbWIt4gEyAHuzpQMwRkJMP
uQxP5u+S6CyVoW9+Z3rnqjE2deh8BRQA0M7FOqCpmxvCi+jR3B+24EUV3tzypBrX2XZhP7/EAWP7
HEXxbp68ZrNUoQ//ODqE2ECpjvcvOYiMeukVLuM5fpCp/UtxKux7l3xxo96FEVUUwJwtT27Z0xfH
EZF+5bpNc8Hz3m4V5RwPOODGS2PPtJspKFHy/7B3JkuSK9t1/RWZ5rgGODrHQJPou+wi+5zAsiqz
0MPRd3/E79CPaXleGh8p0ShxKuOEg2e8VVERaI6fvffaLOujhH1PUkYE4SXZkIX7YgcTxt64aCY3
nZi07NlSWFqVLzN1wX8SH926GWqiAZN7rlplHYthmQ4kdyTlKOQp6fuyfskUmMbczztUJvPZaOjt
iX3zHQ/qltHyxqv615y6plKyKmX7iNs2tyi35SZxR3u4p6pkoIEdJY8xS91w5rvUCyuMxknMK1V1
6iDnctnPqjoP0TIeZi809w1I9qgEf7b0y53kORW5RfncQLcnw5zPxpl/dQqpkAk0je0H0ejKyVlg
nQMJzXMvuxbedO8XBoH5ileerB8s0f5SoYE8jO4K3wwwN1G7Zd0vVvCaYOfGfx12F35Q/PkJ1dA+
IQE/5ReMTR+uYatThf6WSr070mEK3A5tU6715Flqz3uVB4GbTGfa6YarJYAdEt6+7XjL73FJquc4
yh9nK0sOqTkl7JNoE2TrxCK8bL0HSQaYXnQuQjvg0nawpazGofrtNdGX3SKqF924HKQfF2sX/X2d
Uui9ajrHeUpiquX8IAwOgVm+l7VHHqWBrzuQejgt4Zze1TWgzMqtkC/begEsOFXDgcFz2ARZ5X1C
RMfri/MVWI5/lpbNMtFzv2cXjf6nwNaa8uVGORLAFiUDN2ONUlChlAFdKpfbGk1uFWj0aRATABbN
kv+JSm85A/rL9sVi/Q1/+C8L1//FwsVawMEb5UrpCUvgwPP/w8Qc4Ysmovb9n1cj8Tc516L7n//0
r9HW/+4f+feKxP/LwoWEv8uzseRK22cR8veKRLDr8EG+YuGildblE/3LisSRfzmmTt3ZQm9VcF/+
Y0Xi/YVhjNWOI6ir1eG6/8yKxLL+N7/U//nJ+Xz/ZkeSjDS2lFRvZbaX7/uEczLN0t5RJHl1Tek1
X7lm5B99Gc7r1q+OQyJinkHNF1l1uRZ2/EEYHRYj2NWdJAhBxRll04MS486pmCuikkNVn9UY/6PK
O1pm3D6lqHRDZNWvYHl/jYVF+oAT7qrzdELFNNltWBOSutmYb0nQx1vHiMfHAT19rfq6OEYJ6aay
LIqHxqXcw5vaX5YBm8jkJGoijNE6Vi6HVv9BNTQ3PjZtoLIx5xV1P3AKKAoz6unZSBD0ekxYU+iv
C5/AbsUSu6zGzTA2e3vRdiRRmOc2ru9a1bg8PItnFAmH2h3g24bLgcxHok9Eg310AIhcPlnM35qR
DGM+htuJTfjOnMdnR2Qj/k9UAX7SD1Mz6WPiS5ssaIIVcEz218waGSPJhmo54txGaxxC1493LZCb
G5sHwm/PmWAY9yyUEiub3v2YRxqTh2PfDlUu4VJ4NOFgloZ1GvJJxhIBjed3m5xYXxAlibwGQNlc
U0eTO/u5t/iq+ZYnUyZQxTnzArV2KFhgbiF7gzOjKVuwThVnHOareuqOlITmh47GmaeI8XHqvfug
SIynIBvfm94823l0V3EyWS0NY4yrxHBP1hJvR1qfGrp+qoZHG1cb1D7kwCZk50OLewiIOrLWC+Z1
qJ4Zgba6Tg9xlXxNrbQeyWRIvBYQDgavFbcuvuPzuGDWIEz0MgZo+rNBMcBYK0DTgF8haEzpPrZK
49sR46sbqno/dn8MONv7LPbtNR2A4vanEqWofevxZ0llFKP4dM20JEegtcUxypxjJ/AsKXdAZ8bD
JaDmrdhLzfceZ26VAxlwE3OLbVPd93LMPyHD2deqrfBnsabHnOZ36nWZFv8ocSTura7qT20e8TLk
MuBbZcQ27GZ46VxYeJam2iZtk+zquG/XMjKRK63JPqIXUnQ54NFcdUM8AqmJRvUgLCu66TCDrFVA
DMudSN5Nfiu2c5JZT7ifwHxUXUTrZoN3OMsxM8ZUxBKUo0/lTclyulaY6lZDZB8oH/lNB5987vy6
3CsmHzQ75Yrd0PEpVsYSfFSwkMM1sxQWC5Xr9jp3iYzvkqJD82JUU/1eUYHzUsNrMlZ5PHHAC6Xx
WCVRtIOjIfdO42F3LgfrPUppvV4l8LvoKbTpjThkpHs3Ph053SFyjPqeAhC6W8t6EVAsiuEG9Gb7
ZLLyOTkSI7zO8d36PaOVSeQArI6brW1pTKsqafAbRnXAVhP9MNxCYtTlrg54FNqrVn4hgOilpHrW
ZmCF0Ymzv6D7lBrM2O54XIQ1cAMEE7bFdKWwKWpjZ7+4Q3ihugV0teI1DhfZ2xWEAc7kRfxbdyQ5
tfbNgQxnLzTuHX/YiglgwajCb32BkzgdOw60V6qdqlsBEuRmbIn09NgRV1SviTd2T8UGwE4LVM8x
a11LRK6MlseGXa5TnJS9pGea/3SIjSyiP4mbwWfWD+fwWwbLJ5gA91xH1msmy18qEd62H8NP6HZy
VbugEzD/9fAazD/EmeUavu2L1xQvKpIbZTFRlu3eYaO6mnPnWvIMWyjGW3HQmsluGijoZDfcnrrm
1iBrGed3ZszGPPLkYzFZtHv0ZO1sGjg2BG0esLX2IGKBUxO6Whkq+4BjBYnBDPK1F+McxKwS08pj
Plk8SPGhwfBhQnQlvFuHjYXFnWVTX+eSq3JL8WYCj6WJVwWbMa/HjRin59QKa3xZCJT+MmY3Y1XM
r042vcSwCDegwpenqYdWqOryN/YLe+8EwTWEKbWWzZQfIol1wzQNGqAc6k3KCl+gmws6T3g87AbC
utydI73bKQbYbEagH50W8AbbxXYF3sXcmhYdNQ4mvrCrOMYX+ENGBJh9gAGrmaPpaM6NxKI4wD6k
3itHA9NGOdsYbmQ6GeeaVcgmnvlqMxZqT00Gxjh3l+BAwIg/i+8teiZIuIOTC0Wiugd9Xx7TXsod
l9LKbyy4iJa78gVLi1XUBtZBjKWx80l4nU0R3Q1yaQ6dw0OoimMIsbh6SxLy8IStcEtkrHipXWM+
NH7h/yGucqZbaYdFBvpP1Kqt9IcOtbL7DnN28cy0ZK5l9uSX/nLAsIppjc5uCRRVZAAqxATMuVzU
45gF7JnTYd7VMANXRLOGdcSPlRGUW9eK/721qxyJNi/2RWJyCq2Ikjs2Hy63omljO2W04wHgrpy2
4cGgoK2svJYmgbZ5j4ISnpc3t7vSGfnbg6xcB8qk6GdCj8GcO18IHnKqGTMyk4jp+PrwBMHnYi2Q
JUl40QjPeEVLUb3HGIXzG0zqdQF0gsIcgTmMMT30dIZCAwp2jkqIF49dfIbZeTLhnjxBG2FnWAw7
jJvR0dI59Y6aZZNquhSb2r5n17IpO7WfED/uehb6bxSC2ieHN+uxHioCpwJN17TRZbyxWDRp646Q
evX107EYm/kfJf30NqAogouc2sKkD+cHv2ZvYI44DH5q4YI+Ay9PQuw4xUu0ppjxTBbfWXmOYI/B
NMQ5jILeSKn+kGDY2NAIwU7bDovN0iysxspiO7tp94cSCrnvZ0BfRMcA9hBvVOqzhYQK0Mxx32zl
znsQ02I3Grwj3I7fRXXxXTS1zroli/OrHqPflW/RuCnnh87LXiI2EHsMBTspsmSXJfNzYmAX712B
N64ZbRYQ7rVLyTQiLmtMq868C/9eDt2b0RX1LZsxtS6kJsOYsFpnDnJFl6h9H8ZfQprJxQiG21oY
yb4kFMd7dMzfiznOv8wxXB68gq2Q49Tjt1kJ2lObVyNL7gyvy3cM18ADCnVLWcUtmcB2vwQ1jqwF
Xng0o3nFA+Np2r6WvnpJCTHGXfU7BxVfy9i/y6Q3fQgmtqAAld6Iz6YoMOLYFC7Dl99G9fKGB7bd
ZZ6iJmqhJzimPjBmmFYNbzGIL5S/Dq4H7s5PLnjkvjxBLSjNlPUJtNMvLxDiYHAvrqZgyThwU/om
+iq6y0WIUTP4mGX2ZkJbv4c9Pa8cQeww7EIqwSBl9Y25i6rHaeLyWCfBMF4d32LKXvIPAYvrNDkB
sK2AuiUZsa2LbMDNC1YNEs23dTqUW8fUdyHblVWgan/rU7ZHQWMozavjtcMDS/cPl7l9ZcfG/I2j
2YJMBaHTTClGMLQzg5q/m3Ywkts4NP0td3z7zDPIf56YyJ6KKtqV2C6dajKYYKxj3kzTvpCcqHOe
vg4btzR8S7B77GiR3i1TFH+6MOkISFF0EI4IqiY9PQ+QZhmvWTP+EVmXH0vDNh+4xb4U5S+rqca2
0/VOcG/xAN0VSLQbirL3ruXRclJk9gkGhb/Gr9DfG43vYFhLZ2L8SCNJreD7hVN8IyxGEt4Hy0oW
AiEWQvyVMay88gJIL2UETMQbEBIjh69PeWHPN9piAQpxMd7Vgjkr8jCRYQhq1mGG+22OiHz+7E9J
OfeIqKWzI4tMwCJhdyBnq0GMwIySrrJJ3SvE6b0TFeZhBAD5hgoD74Pcyqn1l34fhanc8ixcbuaW
jnhvnoLHyYPFCpk1s9eNV5SKSWoAms6yweMBM8mzmUgqYlGJ105BMS7gqOA+NqW6JhN2Ohzm9sYp
apwoDiF3pm7PEzjNC+cYmrK9KSgW/uW4HW+7VtinhJD6Y6voVFD9MDf8lpl/JxXevpZC4SNVWxUz
gmk+hVxrJguzYrnvB46POMaY5CXf82puyJnTydBUt47AzUpNs0v4nD0ST4OYv8QhPHxD7X33hHyX
7iW8h53X803MC/YqoHWmexu5VXMxm+BLNmK8a4bpmX9IfF/rQtcEi8qWmnBxFi1Hl4Jz91OvanWR
oKq4kLzlypmSUgYuSWK9bODo4W1JhtjJmd4l5820Z/lWk/z7TVQZuhdFxzvpkzBHVB6/VavFADsY
nrwkbJ/KlKoAGIntDW+d/BrX1PMIjjm7auq8y2xjoFw4zGKlrI0j3S200doa9DIag3hwbOFgvzSW
Nyj75rFLSfTUug6q47/OVqQ8vgJXY34rMjYq7+Te7lV7n9Cy8lTpk3lgEFsxalTtSGbzSVR0kQjd
SqJGLgBLN5XQbaLuB91e0k3WdGCTp/t9R//QpjgvlUfLYKvbUGbIge+A9doXnsDjVoQd1SmpblHB
MwQbXC7pndmzjWoGr3qt/I44YxLVpwinFmF0SloqIL7rNAlY+dHgYukqF3MkGA02EkKKLnrpbe2I
FQimW1619SbLwpfJkBwi6IgBfxjuZt8jakx/jHSibs1KluLHwdsMWI9MKIQfg66dqUeY6ylNNDMV
xwew2zxZKKlBPH1zWiO75LrAhhoKNnQ05Gq7UUi6pesou3Ea/h8VYolHDw5A9fEGZwisFl2SU+q6
HH+gJbHw4LI4UJO5w9tfsa7XwQxQ73JduVPHPC18XcOTDLN9pQjCWQHVRMAJYzxlQd8FqCK0+PQ5
lOhiMi9K9/uYUc1jv/lUuvqH5BstQOTB7btFVwMl2PLwkOnCoGxyBHrF2G3zlAw9HR7CxD869Ieq
9tdS1w7ZPw1E0N3mT4l+9l6wW9hhSzuS8eh/Ya4tUXqoMZotCo2USbVRFRTeKpw6/pLaSo1vGtuS
dSsCMBG6GKlrBhJvuiypoTVpiqvHjBYly6FOqU4G6+L3zLSKOiJ4FtQu5QEQRkvPpoUuZUrQK04/
20qswvVNosub0tipLoMudAoIM558zrhPdKqSWS6n9IjzdvGJ9rY42xAJ4gxHfr9UfFmh84ugfb4q
XD/l3DC1CBO06IKLtfp10wfoiwwf1a+0c8eXRszRS5maMO8nx4QxYXyAAs6OQU3r9BL26lxNOizg
lLiNPbJbxN9R8m2QND/XZEeT9WFsKVkJ/eJRumJYt0kd8/ujJq6zUPR7tgHdrselu/7JcmSkrB7V
UmP6zNGhWDhTpGnkjyACyr2bBzTyZJMHPBwI7IpDarZ3p8a4zbAfsAUSLt+5x3MyDpuD7AtY2IgW
+2rAv0BELtpnFLWu+VQ0JBpRs1tq91MJn/tIwq68kUby3uXtfKl4VWKcZudAsNG8FMyPuDeNh4K+
jEeXjMuaXXx5crNw2MsxWHZ1TW2kF+TtGVIBuQqzaf/Afcf12IffjbARXBqv3bbBYO5gHzVvjTu0
D8MiBl18VK8pafN2pQBaQXnquO8cYQNuCzETmVNEdLuNbj1O28c67T7aNnnCYzrvnRGlKcsWPD8D
ToKUjSGHBWIZprD8z2zxg8MkHP75hk12sFafYR4358gHUxKSEVOUerSqMD9GNyvO2KzxoJbKx5iY
jod+cZCM4hQQSL+QOqwpLGe/RfWtSzUFnIj2dZAJ/JahrvcNMdNVCssYDVjejY79koXBs/7mmRs7
ePLBrcB4uubvCU8hUym0ggwASpW55a9UKp8HMbsLpLoqfa8tCmWwfnn7TEYYnyByQo7hicDXthwn
q9/zeM/OM0U1JMXbLVs29+hxPT1RKpH/197+/4l0x6oah71gV67/rwvo7j/c2+8xMn79t237bzoo
/90/4+9FvfxL2GAKqRmFNO5KX/7Lot7+C8i3XtIDIbeojJT/WNQDurM83xOBcKyA/b7Lf9Sqvov/
x393/L9Y0QeS2QI6H1NN8J9a1KMLsoj/RxL7709um9Lzydf4ppTa7PivSHewYmynq9lZQV0s70WX
xFBAnJAKviU2eAfnEV6YxSzvY5aOnyNNBQ/pzPJ53TER35V9Mp/NIPY2Af3C+4jvmUrAFC6NbeCA
Gtoo/6JXmyeRpTVGVbuEhAx5VU1NcNSuZpfiIJWkT007tUe6xomAs4E+Zolw31OSvBu0WfYBbu5I
RtEptrZyNJwHugJCGg+C7E9lRcbzUJTLrmwSnABE0vCr5El5tPDd70Ywa2SjgA2t7cLwrwWPmc3k
2fItKpziLe2y+jy6RnAH0z//DmibJGVBp/CKeQEX2Ay+ZGeZPRNPYock9kKopbq35MahrWGDWy+g
VaFu7goOJC90Ng/NxmJ9peX2klIwQbGXk7q0YmZG+RiyMrjYrsUDJW1PpL7FDYvi6MVhsA+zIJWE
3v3OvqmJ2cH0ie0z0RNwsLH/Olpyek9b2yfRQxdWo8L+d2V63cYqFEYVmqrOHqbYemWrN7vw8F7y
Jjc6Stnc5pU2+hwnQWG9Slsv6Y0+BxfV/JpwVG7JB+CTNudtZvfVoRVZQ/sV6+5NqzIAgmVWBo8D
y4wcgtuM3X7Cl+hDW9vgFM0ecIUfKuqfV7ZVYb6I4uS+gjywx+HUnhwx8cJXZXvpyMDmQEx8zlXk
KVe03LDTJfd7AhU17eMGM8eivAFuepW8Ajwnd1nh5tBBe3ZkOcSmeIR0gSNDV4vU1SsrQocdQ+dj
U4Ke/B6OCcAOOxavgwfjKUqHUxE2LKOBmNG9Z0G0USNTtNlzPquUt50lfr+pp0ecYRF04jC5lAE2
36ZKy4uZlVzrubr2uUsYGZrMdAjH3t7WhEDuo5FRJbLTgCncLc+DVxq3BefcD49lDHHNxqQmEfYl
ABS1NStT0S1MyNBidFx5OK9WeRph3rDaikrFHCiY3QHLWZpdH3jxJ9n35tDMUv3qHfEdclBa26Ug
VWsTfua9Ma6awuLbckhfGUj08YoqWgyEQ/KKOHRPhNk6N43REhIatrUpbfJNyESSF2cRUNntxkVw
N7TibIVK7orWndAngD32aVZRT2+ZIf9BSOhzosCJpqZbL1Tjpz17zcVbCAn0RTTu89x7aJ342NX+
i9NRqherdk/ulwNG0wVchXCWIygBFIr6h4D1E9wQln8gqUtO/qPBkMJltyyOsSnbkVW90UqaCwt3
lzcB8+piG9+Lf2OFlLov9tLu53LmnS9ZKySoEftxri5+ThAkDGV/k5jqOIjxFAdtsbcK+UmtwveP
a4sZx4GBLpw7FuLxhpRjxrmFxZ7dj3QDtBUJ12E0ntA6rO3Y1d0pouyaEpshP1lxy26PkXRdid4k
JN75N3Uc+5sAiPFr6hpXh/6/tbSr5Rxn9rwR9fwZVzGoS7eDBq8WDSty3mmZiTdh1H3yJ0j0fSuQ
L0UmMjZHMNSibunPXm3gtozbAM/dLO6MYlZPcSnq32Fpm09Y48BIRQnehtiuT9WMMAF9eZ2j7bNd
jbvzrDXR2GOSifolQPIzKF6CdnUmZ8Ri3eqNUwzjC/Bg86HG+FCMAW69gZAJ3J1I6vzUV1yPuM1G
Hhq16zzXgDiSKCHyIuyn2eMj+sXMrcKaC1/Q8Fwqy6Z/hVUhJHGw0DSV2tMd2DRxos6dKIkrNlnn
P3R2bX9kNjKvl7DmLez4fW7a9tYnQYTgRTvTYpKOjG24jnNPZDBZlueBipZ9nmT71smWB0oTxZPv
xCnuNaKN+agZSu0cZbcL9LxV2TfLmjTXvALSRQeEPVc8Gi0k94wzVD9YLYuyUBzhKBs3XTJUtKZV
5nPmpZVAvhyrU9UvciMDpZte5IRfjJRayTl+CETzCrkNISnvT2VAExkwgpAqe28+On3YXxwVGy/m
YDiPwRhRZ84uMmHMwz+HF8qNun5T+fnB65xnfttpNZXoDOGcZTcyvErQ5utJEPQNMOtNs3mPu5Nk
OKH3ugDa0EbpKcbDsbXhBDCVVw09oyHUa2skViyLediVY5Ku7dhFUAu8b5cGXxTB2YKPkcXE1VQC
v8+bcLD57XsOp25X9Ozz5onEZetPe4/11tV3ijtKGuedP7/UU/ZJukKcMLs/Rro5p2rc7CjygB5Q
MJcbN8ruOvYLiJ4uS4XRKBBim6+SzcKGiyFfxwLMiZWpixtwveC7cmSxDnnuwyPP5/1gkGoyg5Ce
KoaI28lNPqgnJSdVeM8N4MSgiHX1Ri449aXdoZ/9R3gXGEFVzM5YVtGpGcUjO/xfKOcPXeGBiJTe
NciHYk9idNrhSjS5IoGJu1474o1cwH+hLv6exiG4q5PpfSwko8QUTdORo4vBa7XIvHlTUp65qjnp
IwunEzNQgBXOyJo/VkQPaUjMEenSZy/oFRgCEK3CQ1cHh8KN+gO+Z0b6xKVIIooizIJI5zy1pNcf
Szk1yM5V+kYHbKdWgdvkAIFHNEUcPr+g+XFsrSXRQxn148bMS5oL1Ws+TfJLJcsFNdbkX5GrV5WU
JiRLo8pOkNHZPMAQ3tEIJW7x9M8ne/IurvbuFzS6HHFavXruyFU+Wgt6fZ85v2Jzfo8wFYh8In/a
68VhUDhIbCoG3FaoXZOlmyGrCA/oGIGqgAjqYME8i/hbKDq2JlIHjuNsM7CYh5Gc9rVP0VQyx0kO
oTfeEVMnY+/q5AIwwuxiEPm6SUpXY5Sb9DNyWDTbOTA3NhyvdDGKVc4u/L0yxzcyBJ+1mV7nxUQ9
qhO4i5V7gNv5ULXSuHBwzdYtolkOGJASAfkukW4wCd8RkHiNsgIYjtvDRfC6o1jqXcQC55Cl7FTb
cjcOpEioegLwP+HCoF8FEkdlHuNm+R4xaNAoqzZdFyJILAit3pjeojhdGnY7WFJ+Yh/ci49NC9Fm
jK1XcsFogWmb3tmS9ksRj/PG8op3IOSszDMdcU4GZpXOM+31RJXFEbmOtXU7Upms8RwZ5j0tl9QW
ZaddbRjbstc6GVvx2RgfUOu8fb2wVysdmihI/vh1+DkGN6aBvTpy8mk9xksIpKIiJicW/keLpQ7D
YwNQqWElAZuh2JlpgpG09qr3KSs+YXt6N42XWBg9jXcaO4c7r4OIXxE23PgBqqtXecEmr8Js3y0x
yTzwzqcgT2Ce+WZJ36KfHZI09M++TuUsIBLm1gZ2xvR0yNm2rGFsfFP8Ep3xCHh7R5h4WCZFIakc
7j2zPtY25oSAlBOciPCYlQO+NB0C8uAfWmrGAkxD4ZAGt/ZPYIgt54a1QwMYZvlTkSpyPTqIU7t+
cDO9OtSxI5Xk4sY35mbvi8X8iiriSX1ToojVPb9FE7gfk+U/hZUHNJmZYh/oiJNXdc/FT+opjpL6
s5jHbhOCOCCobl8MSm7BOxCYGoE/bK2UEFWNCgdDgbgqRW4odT63PpErFqvV1rUs731O/PCD9o63
weoy3CT8ZB5thpsgDelXEbFNmMp4WaZE3gzcUcznghAFQmOCsHuaf8JgqTW8RZPJCpUqE27BiZrK
EWslkvDJyLU8PuT5/aJDZsM4qXOG23cX2LSn1XnBr+dPWJt1Nx/9KTczO1uiWPn4Sb2whMLA51C0
3j6249xjE8EOKNLsquE7XU6BSV/QGGdjnXGkQ02vGNRH6uLyTOgfgJz5btnjXWD2D2qxuVrmLmYl
s/jXkFLFjxwpDV8XofhKX480wvPctyycVnUu742OxbyDnLQaSJvx99e0t1ppco6HhiKToeGJGiQk
34uGPDYvcPPQ0Nv3aIfqeaCdaV2MKMSSsf+jROvepgIbSq/8RxmI5DAIpz2WwfxLSTbwPobQnRHg
Pa8GQhJDa/0JpmiX9QRkSEbchnk1fIUmnyV38UXXY3otY0FbD2Ik/6p+ZhAuRqpf5LeU2MK6AMw5
dlCiPQv4c0kuZOeag7WPmqHlccQVGrekUqEpWWtitCePkbx0g++qHaKN6GhYqplroIsyNPZ5Dpwy
MZITWrkFpSZNQNUGXwYOmkuulQh76tSDOwTxvas1ChIETxhsn3hJayXOxIRkhvKPyjJx02h1w65Q
F4eMH8NrFWkGW2sgYSMf0zGwjp6pXK5cXe85JA7fWeDEeL9L+dtEEl35WlBhozZgVqUG9i4qYnbf
ZC+2oqpfQqvPPjC92Rc/HICqEkTekBEZt1HgBQ8T1w9AU1SbxJqKFXW7at26NXELy3jBo8d9phUf
k5IRbCrpJ3Taa4L3eIpl8RT75Oh8Ke88p3gZxfIH9R8GR+RuIJuQRCmXT19LSbEWlWxf3fPWMW6g
sl3dRT8NBLSRHv8triRMcXjbYWWmkNFjXtPuPGB+gJ8Pquyrrwgn9SQY37oUjJrI/HIfJ+Aa+Zp/
zz7DbrXgojC6htIQrXoZOJw3dGHRPIsxm2cJ5R+DScbeoGC9YC5dq0XKY5Ko96ou323TeKff4BVb
SnvIBvW70cpaFYPY73qseFnuX5qpqw9jgdoytnkFQhyvgTBQImG1Olsvl+qWwthxxw3+GPuUUa8a
xba2i2qsFj/aHvtxUj22htLAs+djQ7fgLQUtlz7iAAsMFWHsJbVKyJXvAORVoNe1huhrNbH8ERYN
G41xzrR+oHXHmgrES6W1SCWn+mpWDOAkubh4EgvHJgbBm1jrmK5WNB2tbepKyh1Glp7Iu0uDldZA
LU/FSMmUBkRAu4RWSnutmc5aPR3ZNDBk+V/LmFoPfUmyMI4s50+idVf83MFDoLXYQSLVIaRMq8Ho
408HyZZrxNhFWsV17Y5+8lxru0zkE/YX66jqjmMDAnCfG9u87eiY1NqwQdPMc6T14kYrxwI+ww28
Yj1rYsaZEJg7BpiD0JpzUIKLn5GhVe0MD6mvrKv3I1JLrVcjE3EnaQ2bNAv0KK1r81Tn60PqbjPv
yu4bgqtWwa0fPRxhXGHT3NUAba9D6hKYj/1H+FY7ix38quiDDVHSbjVloOelxYJkQn5fkOEz5HhL
6/J0+TjbPIGOhHiAbYgkxCFAyKcRtjq5WtvPYvmFBpBfvCry6WbgX6YkOdig4/m5YA9oMhqVUwwD
sinanVEtbwNWAqXNEaWsdAzI/wyxG/wYRVGgYZzgRHCn+SXCmkAClk1f85K0r+AawZ11PNp67WYY
WnB3nXY4UDF0O2F5MLX3wccqs4vy5A76wuuCPcJpvfGbhT5CufZO5NpF0fz4KbSzwrNAVfjORDld
k1w67BesBbgbtSNjavrHsiJAMKJtkq4Y61vEg7cJI0crKgR9B5oDT8WOoKl7NWOLZaJ2gMTaC2K6
wzOKdbKbsIlEIRmNOCtf2gAxP0eiZu31m/vO+kWJKxNzBbBL+04ij7Ja4CA0f03RsmdFQDRUO1Xi
wVaf5LaxrwhKUPlS9Jg2aX+LhdGFpQmtBNr7AhoL3DBR3o2ByfkwEivZSYz8K1f7ZnpxsCucFQI3
DZNaBDymVMdQW23mmauAYz8hPW3E4QdeHkK8uVsytvmG1VnKyTjhJT5axNzqalhOi3b4FNrrM1cg
+ZTI0iNWQvskQuG88T6N7xqr2osFvqxhEB5qncbCQhrsUDBuWysHAQHajCAXKWZ+oRWuVjZEAy8i
bUiytTUphN2DhDdhM8G25Eb4n8mSQaUAhnsNEz6z0kan3rXwPKXa/pRQd4AnORiMva3tUeO8dL9N
bZka4mZm4cd0wyYVd14G9RdXGqer1mVm18ar1n33vCbYjzFikvJTqiF5WLtAmXpe19q85QjqMANt
6Aobu1n52uTVaLtXpY1fpmKbzD3/XGpTGKlRBixtFIsGsz0VeMcsbSIDcKdwmGfrnpUbriGo7dpy
NuA9S7UJTXS4kWBuf7cpbh38k2orRixgdAnsWlxspSf8Px7RlwNL1OIlLiSJv7oAEl/z4YB+bqZ4
pL9Am+PMOQEnhl3O0sa5qMzFwftx09naWOfhsIMvv0q05S7Q5jvQh0Kb8RTKp0c573OaK7x3MQVV
B07TiFoim54gcRqnSpv7CJEZ1B1g+Pu7YFqbAM1E0H/y4wystUkQ3xMrC2yD3G0FtSRYCW08hSaJ
vFVWkGSvfhyHqiCWayYjnkVtSLS0NdHhUcvLfKSSyzeRvkyLaTjt15XkTc+Wm21Wpojdm/WT6U39
ttfaN3VSj4rN+55evD8pnXErS1sluZ269TKhkQ7aR5kOQKjNOLT3iXZZWjj4MBjgu5yTAK0AL6aD
KdPBnCkwaY5Tk66YndeO9m/yZVINjueJnq3fmeLimino3JA9z9c/R0K2Qh+kZ6nfJLgJ+oybuRge
iPnOm5yT0Nr2OQ0R8v9atMHUa7x0C13MhpoEWWhmy4l3iar3AHiZTwtMUnlXvyvv5TScMVq/WXN2
nS31EuBvDWcs425dc3xJwG1X2gVrNbpx3PG/Su2QTbHKciZ6XbR3tm2mTwSMPx7HC9hsg3sx8A9f
Amc2b5i/QRYVvf1sdstyTak4DFY4bNpobfbVk8jM12GZ+5f/v5gl/xwx2nx2n9sfFslD/7+ou4Kd
hIEg+iuGiycSQKpioAlRE00MEg7eN8tGm5RWl2LEk1/g3f/wD/gTv8Q33W3ZlW0rlphwIsAwM292
mdkms2+EXE7EfBEmc7/PX87uRYxRHeE0/ToQ820EihUciNTa9XTQAA+xJUd3fpRpJUPvfTadBdFF
MEdjA0/65LXxZfo+81P/XAPbdN2ylYHKPrwKhGSS4yCbuqe9HLGZGDTAk5QkLFqat4XwZIbBa2tX
Bg3LUYOmpUzzWMbPAlQtzWEI6M3z1WciDqaHw9eFzJRToPD03gY5dF1r51AgRfOOhcRsfYMbBBZH
TLvVAt8LTReubQjjogPOMkUEQSsHt0xd5av3ULhJbrSNHUTql+zfxRw+OUlP2eqP1Bw3a195Xcco
uLohG6GpT4QI2/BpESQsiKx1h8ljUAB1e8ce7py0vC4N4q5rcmsuopqx/PsNv5qGt2hRqGnplnMs
XmSP/QMpFAiFTzsdNAygiQGkZDtYvCG2i6TbkpOH1Sde0uyU7Qn6N5NV7xTtErgAC07ctkftFOVb
xpWWfSt/X1J87DpTKZBXqjGTsO9QUS2RlQCHCo3JSGBILvl/O7W21DKqVLiTE1Wm4gJh2M2UkUFU
RzKl42YI/QyRKtV/EbDgYQRBOTYcM+PHPHMoTBxThZBOIjTo5GExPDHxHPVaJyiZ/wdpbVBFyLFc
9qZ9DFkkFJJ/irou7HnoHC66jwhfbx/mIWEPNpizypQBLy5ae4DWmZbL0G4k9z0BuVEFykCW1pU9
AKxTcmE6sXkXFSAeL3DqxoPVfRBH1VmSzl8qD1enoCoJlD4S4aFg0v8GAAD//w==</cx:binary>
              </cx:geoCache>
            </cx:geography>
          </cx:layoutPr>
        </cx:series>
      </cx:plotAreaRegion>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entityId">
        <cx:lvl ptCount="5">
          <cx:pt idx="0">7206584198138691585</cx:pt>
          <cx:pt idx="1">10038706</cx:pt>
          <cx:pt idx="2">5476259496521105409</cx:pt>
          <cx:pt idx="3">7206318225896767489</cx:pt>
          <cx:pt idx="4">42016</cx:pt>
        </cx:lvl>
      </cx:strDim>
      <cx:strDim type="cat">
        <cx:f>_xlchart.v6.9</cx:f>
        <cx:nf>_xlchart.v6.8</cx:nf>
      </cx:strDim>
      <cx:numDim type="colorVal">
        <cx:f>_xlchart.v6.11</cx:f>
        <cx:nf>_xlchart.v6.10</cx:nf>
      </cx:numDim>
    </cx:data>
  </cx:chartData>
  <cx:chart>
    <cx:plotArea>
      <cx:plotAreaRegion>
        <cx:series layoutId="regionMap" uniqueId="{2C3AA6AF-1212-4A0F-B604-7803EB74F203}">
          <cx:dataId val="0"/>
          <cx:layoutPr>
            <cx:geography cultureLanguage="fr-FR" cultureRegion="FR" attribution="Avec Bing">
              <cx:geoCache provider="{E9337A44-BEBE-4D9F-B70C-5C5E7DAFC167}">
                <cx:binary>jHrZjuQ4suWvFPJ5VCWKm9i4NQ+UfAuPNbfIyhchIjJSC0WRokhR1NePZc/FRdcMpu8ACUc6pHCR
RrNj5xzTf7xt/3gb31/cb5sep+Ufb9ufHzrv7T/++GN56971y/K77t+cWcxP//ub0X+Ynz/7t/c/
friX2E/tH0WOyB9v3Yvz79uH//kf8Gvtu6lf/Mth8r1PT+HdpY/vSxj98m+v/j8u/vb+z5/5nOz7
nx/eTJj8r59rezN9+M9Llx9/fijJh9/++Ndf+M9r9y8a/uzoXqa39//z/veXxf/5QfxOiRBEMEKF
YLnA5Yff4vuvKxn9HWFeFoKXOeUlQxh/+G0yznd/fqDo97zMcypyiijCjBcffltM+HWJoN8xLTkr
CcMIE87Yf0Xl0YypNdN/xeE/v/82Bf1o+skvf35gH36z//uuX9uihBNS8hyzgpEcvpWwOvv28hEC
Dzej/6Fm2rjGTrlk3byp84aG/StRVNxMTi+3SoU8r/4lNP8/T6QEFwjTouAsh9Dwvz8x15n1i1lW
OU5uqnBHuZF7jCivzOacPdKi35/+/SMRnNbfd0kJLRGhcBS//nEI9L/u0sy0N02ugtzYrp0c1qQb
uWzNgOVe7LzaWssPjLNmOIz92H4LxGREppb83LAbX6MtVlO1GG/PwuNYHv/98n7t+G9nQAVCIs8L
SgjmuER/Xx02gTW+xU4qk/ZFrtPCUt3sC3ugyGS93MdY1hM1KdT//sHo177/9mRWEMghRArINMHZ
r7j9y+n3gfGhc5mRaaWZqUxe4lM74t1Ja7qQX3qTh0X2rHAPobUOXec+iLkayZKhyrUzUzLNoR8/
UqR8Jv+b1dH/e3VUwOIYgSKB6oAa+NfVkY0YHZkx0jZmK2SGEXt0ZNmkcWropZt1z8+Zy8qppswl
dip4Z36akkAuKZ0t3wP1/ZMOk8ruuqVvszqxTNj/dplC/G2hvMgZLvIi54yjkuKc5X9fqC57JjYK
wRhoQy9927gD7Ga4KjXmZ567H2Yc9gMiwn3t2khe52lonSQj9w+unMbbNLT0L+Y70ks0rctTtnFc
DWlUhQylm9llXlv6DffZ3NW271Cql5Wil+BE8tUQ17ESKqnuNLdi7OqtzPz+GJMYtycievS6N4aR
sy2a0IzSBjepx30oplZmwmD8NAi9FwfsPO4nqU05FLLoOyNm6Vu3rccRoX147Fjst1PLp2mQTavI
UnsAt5bK1TPuP3FHLYKD2spXnoV8rF0/Z8sljJk/ronq6eRXO6iq8RmnUiBuY0UHyLls98ZdXLBL
8ZDWqUmXnXHeyNz4bJGjo9tQMb5mDtpB3F5a3jEt90lAMbAOkf429XSPEu9KHQBw4Bd3m3Iv13wl
VjZWF09uSW09ekV1NfClvyM7J+5u6heTyyLf4DPbxqKtMsXaWLVGKSVzRyCU3uzNfJrF5ltp9sI4
qdd+2E4py/PXltGml6LY4caW6lCNo3VB0tjON7ZpETn6ferGz+vil2u5RJzJqLohPYQc00EiM49f
ESdLWYtWlD/GtPMoqcNdpVHYtkqLnb/myS2j5HYoR9mScXtkxANO701Or9nqNy3HrCuozMsFIM2a
Mn8rXafUcRCiuSvbkhxZsqmVul0xOWR0KuvFiL3aQ/TrYUttuJA9ayEHi5BX0W/TLpshdE97icsf
vYkxk6ln0u3LxOSiEXqiovDuphlU9BINVGyfA1lNKx02nTjqrkRVK6b5kbbb5ORc+Ok5A2RZzw3u
2CdLrdkuNFtLLQfdxqdSkT7JdWsVksiJnh4mt5rLTK09ZcqjGzyWL1pnepMsM+pl9yQr3ixr3HHJ
1fAjDZTOMmMKoMrhtKEDDdN86PUUrmln12j9/gONIZdz8MsJ98X6Rk0x3OVuyD9zn+u9wqKYYA37
5s8+OnzvG6ovLQvLM3UB19g3rRx7pGuzka7qFm+O1K+w/7QVCQ6+bA/t0s1aqsysR6E6PciJEshd
Yj06bto3nVzKAXA8Luhtb0vXS983xTOauoZKpKaIK7MO7uwoDUE20CeOKOfvzLfD52wg4ueczTRV
Hv5eVMsy6s/G5hhJXPL+Brktq5IqeU0mbA90X+yngWRplLOfhmdlclX3rlzbQ5wLDjADx11Im1Sb
H/JWUKmXBfBrj2m/4SnQT2Qf6Gu/penBbcVWsXluZBsmfpl7b26NYSyTNqfmamkBqGJmhtfKeDX4
Ixsm6o5jIPaYZpS9m1K4u5lv+yEga7dqMk13E0nqsCxNUD/NsvfV3mA1VKnLViFVzNTj5tpSnDZu
aL30bv+YK9tXaCjJVbXLUG3DknV3yWdBXMc5UxVaR7TK4DdWLUXuDjb2i6imHDpXnu8PSmQcupr3
8ZvFHJK1YS2+K5aOH5cwt4/lhPrToFSuZNb45bBSXzypdvc1RAaf+VKSigRDv87Cmr7qUy962Zls
PwpXrEj2RWGOYR7K89C1XFUhkv4mhTmd8nmk/ta0I7ngKU+noTOFlVO2LlU3TuETdP7xtWQ9vhuQ
W49ab03z5NEeuxqL0q1y3ov5o86xcOdsD+EpYdblVd437EpXUarr6qfusKZtf8ymbZA0j/0uy3wE
LOuWuYIs3r/jdiFBToaw4y74r+7TGlI+qWB09qQh0+2lj2IXZ2jIWXNZoRR0HZetO86QsVDbitwv
vFCViCwe1iKP9cC6rCrUEOpsocvNNtLHtYwXgsvPpimLW7WmdIyZPxWqOM0cvelx/2hz8b4g+xEZ
cWCqeE1t++D2eCR7/9hnnlyoW+YHgh3q5LiUQeLQAqZ26NNo2Z1HeX9c+lXSbYw3m57hfwrrauYT
lqSJ6ICgmr80UWzHuaDsOFkxnNe0oFqUBb5Ap+N11vbDe2NRdyBZO58gB/lBsehfVzJv1xUewaH7
GHZwJcSRlHj+agbX5LXPs3OX9m055q5ko6TYT/2Noymkyo3CXsOAViVdPtrKmSKMkqjwMsz7EW1T
3t8xrUKsUdblR95HNy4SAtq0LxndQqjKpsw+2b5tj4DPXXvpB4aBamE90nPTtHl5F0tFy4Og3fLZ
5ACqxWARRFjpQ9zn0HycZrzXpMVNlJCEtsoFatobPS0FcF1Pb9e52Y/c99tyAqoRK+E22lW4j9u9
ioOIshQhuluc7Hbo13y3FcP5sNZiXuflADJtPaPS0fuZzUDfEyaWV8Zo1lVp4ymXud/3j0MDMQcY
pBhVpNP0rznwThwK3XXVPuc7ksPYFuuRA4/6AjU73w4pT7GaspJv0q0Tq4ek7eMOAHQccJamw7q0
44+y9fhXjPghOVSUNbaJEjmbfvjMgdsL6aNeSJWwZsWpjBl54lnfVOMg1E+L2uzLHGwfDmrsp8vS
tW172IlyleJ8qUSrii8bw+W3riA63MxG2KkafE/Mxfe4gc6xpnjqcjOfybRO9ba2op762T0Yrafu
DN1kfCgzsf0VCm0/koG6m6Tz8mmFy3eYoue1HJYbrkhxZ/DYfi1S1DJ0hUffKcjAq2BMnNtmRD+H
BfMvbXDLwZkmvEFk6V8eNfkVDg4yBrbXuFq7IvNVP1L3zGaDlGTbjg8pC2OdJve6FWY77KDlKoWD
PS+Fckkqq7caah9YwEgyHM+hHdF3q3wvS6fEDZoNt7JcYZ0q4mk6KrJ6qHszVbvpNjjvbbthellP
YY6qjtashyba/nngwPx2y8qbXLczqrjd4CSDwOlIMhqAXCEVb1eGr307rDe6cUw2O4OPPPLXlIeh
Ki2UW2jCpcFDeyLlnugBsCveG4SvMY3mYxhp3KvU4vUSt609zJktHyP16LPq6HTVHs33idv0mKwm
HiTTJI4qmunQIAb6Mt8uWVrVd5CmXbWIuD0J6BqnMi+z5sA12R86PHmZ2yHKmWJQRKAZ5x9TQZpb
jVZ0dS5bvmDQ6uchkflGC9/dFdG0j3Ouru2wPPC9mW5tCnlRgwC4aXl2mQanvrHGxBfaBPMlANk5
jSN7ylV/AhKXZN6Z5USyfJYlX8dbF+hS2VwvskOsOKIZhbs907ymezFAQxvj0YyaHkcn/GHIMxCM
s7afcQSNbko8ntKUbFWUXSf7XqFTTPaWjxYdROvDvVB8qiLT3bXgo6v8XJYS4W15wEo1l8hCB1gb
0zUt1t/YNWafgXKh2tEpu66x2zsp4Ljh3Gc31HPX8To5UnxN7TyeSmz3a5ymWE+Bvna208BDwnyI
Qq8Hrfr1pBr8PhNnxDGoXR/6hjTXOdsH2XWLkFOXiodMJ/MZdct0p6ecbdChen7YOgxsOmWb3IOK
x5J3/posZ9WWpXRWPKO1zUK6ajItn7td/RSxXH7oKFTdrpswsivaUvK+iLIPsTnZdhhPY+4zoPvd
JGo2mVvd6R+pMc0RuPd0JWw3AMxeSY9n/F3hJlWttS3gzrLc841m0oxmgZxifdXhwUk2AfNodlDq
KxvgiHt1Wojan0Lpi8+cdMN5m9fpOMa5AwoyzeIuDMsup+D2ahlmyAPshmMOuPsmgBm+czfuMqwI
+kzTFBe9NNkdKZk6pYWUXwRpQDt5P8ZrNtpw6Nbxa7m3gLmUatmMU1+tonDPyPg6881w440oVxkx
A2mFVmj945xrEC6xvc3cSn+x4vzQz9t+21iGjtG3n+BMNtnhHtdN1yzHIOLXsqFTldI2XraUPy4E
7QecQZNGZkrHUfNTl/rpgHuvbTVbSJGVmVTnBQJ40Wk9TrEHOFIgYxD0ls993+NzBlTqUgK/AEE3
4beR5fqoQ/yIvaUJeoHonvM+exzbfj9mRfnOclrcwGmjQwmt5SL6/iRsSAc3+/s0bvEKWADSLWb6
E/C1/ayIH6uuKKCXbv1tEWhKctKk1FUjeDiIeUynNTOjzAW09xbK+wzWV3MEcvyX5rE7CSbwsx64
uJvTCszKdEzSaQ9HHgPgiBKviyg/FatFlW0GV1mLQoXQaI6sSOcMCkhOkeDbTZXDj2kc43PUJYRg
a7ftUkYncdqnx3EYta4iV/xTk6w9rp7rIJnOgdTQrjnTff/W024/LgQHEGM0JAkNTB/m1Y7VjksW
LuXGNiJ1CN5I5Vc4wnnvjCQcVBOZQSLIsgXykY/Ta+PN87ht5Y85+eEKf6gf+BI6dmnmQO9Ia4dJ
ds6Rb20w5IatZr3PRppeVIbcY0R2W2QT03zOKX0hNme+YqWzdytj5GUkuX1kQz7czCQjd66Y8CNZ
NKlyA/Iioj5/AkFJb5pSTSc7BXuDEbFatlmHLpMbw002lfHO9257Mt3o7udewFcdjQwhw5+83jKw
Nkj87siKXnX0us4zH9yJTlFxqRaVzkJNCssFHK8LZXyBD1ACC57jYQZa98XyPf/RZGQ/iFCmHxgy
/BRpuR0dNxHJpUPjVTfTUtEs2NM2ggg6iEbNgAqEIF/njIsOutrWz9ItGn/hBY7h0BgKpHP34tns
I+orrnP6vmZL8FVo5vlpsePwFe/wpHqwa3hqeJZuNsfBCFXKvTXzJs4KIfzNmGhu2on+yPpxuiFJ
LFXGMP8MtP3TuNL+dh5A0UqG96dY4vy5Y0BlO7uFc57n3asipXq31gK+FQxolvMnM+bLzap3cevd
BBzJK/u5XOfyKeduOgyQNGcx5HkdB9XKzQ5rNQVfnExqs49FnJ62ZLua0PAUTIHexmVrK6xNvFNr
/AvlYsTQsHKfS7Nl9lXkZM1PgEiuMsq0vgaVRDuZ91tz1iGz3zZH5zoalV1bNij/K+BWhry902jh
NRuzaZb9MLAbPG0Ry01rMHKAxZJjU46Q734LbSUwKc8+udR8tGNS6rxi4bPj7rbtZIvE3nlk+2FG
cbizrfmkcbOZt85vZB3lWtAJPbWarwlcnWV6WNVIm0Okc0TV5nJ0g4KbgZ2HvSgPDoCFHFqktu7r
DO5TlIjZ/BUJy9KxGWP4LoB4qePqZnFqfMggC/leXBkY0k+rcmAvlUmDd5YIyUQhW1sQ1kqeBtWf
seNtdwQHD9ixTiMrr3Rem1gVTqXyLKZG+Mu0g+Fya4sWrDSTNWsh0UyLoXYIZfXgS1BZKI7tCTpf
6qWJIjwCnE7qZfaxB5tbsX6Qv5KWfosdSKH7Tq0j+wkOnLIO1rH6BPp18ACeMhtJaI5YA+WWijmL
HggbGwzAsi7DcQDW8mNFWH8uQBAIKsbwUUCrbq6cxPGr1278CuppHoHaafJ9d4qFUz+VdL/PV1P0
p57a7kBpJPcBqgzk+VDQrp63rteHBKr1rjVpWy4avMQEzkWzPLqiaaYbXgQ/SzMVfZ2RSd9Oo82S
FGX3i26acZtOU9n1QDXX9qmjDR8lQIIaILX6zVbTZMefIoDnWiNEGf2CBPfjyfQOML1DxTge2sKC
c1iUyM+HJcbYSJ8RbO5Rvk0jnKdjYMODManOeGYwQXBFAfdP+w7numgB85N9mbfHdV+hvFnLyPqx
6wtfPGzLArdzoJ1TpcDK+9xYSM8jWvO0SxuX6A5q98hXe9uRteKNAxuvWx2QiSllu1wzxPKjaX+5
I0ORbXdsWPhetYiHZxh4xPOqupF+ZCYTcmxoNleYNsxB34Cy+kQnXN4BK+/u2hYGEBUOm+5q08Po
qVogIfKqB/bJq6FVUVU8kGGXqFRdLsc4gIu+Cj01ckdqD/W4+d5WHhhYLUwf+dOOe8InWTY9u+C1
x2BqWBwfW9pmEJlp9lKzXU0VG3y+AKxwBo7TMG2fh45wYMk7I61ka4IGspJ+Y5d9io2vm0IDZmzG
/uiIQ7oKILj/iq7pHheMpx+ej+ErK6IAD9wuD2TJ0SILw8de0n1r5DDpLZ4Cbig5U9ag5dKNbCsv
xjnwaTtHTJRrpMvtMo9IdkCrHosCJ1qFdRq/YuDvz6nY9nthuNCVna3A0FAN/ULzlI+VExuH3hw6
/rLPURwzcMqhS29TyWRp+aqfez81QOj1wvufq1jBskcdD+q8RAKUH/znSR/BhlnEbQv99iSo66zs
yyZtR1g5fllXQb3EWVNCxifaH8LGIfuwKuKN2/b+W7Eb97lssb9HTrUn8BkgZfKS8bL2wB/bs/d0
V9c9qTxWxrZ9WRvc6rHuiYZSHnaNi5PeciBWWYaKRzpzja9pnEYnPaPFeMmKfgpVts4cGnfTbk3N
wY1PVYe0uG7TAlZ9mTIANq+WsRqTpzeh91jf5AxY4gG0GiR3HIDv14yG/HtPf9HOPtfxE/HdhKvO
BKiKHIQ71FzQ2SUtK0B9HDlQitRAKE3fCcgW37PD0rEF6GqzOX3enVb3S+lF8YBhgFqAIYGAWtnE
9FhlnMAWHFTlWjGbgQws/pnvedl275saCnYgIPPuC9gkru0KU85yQaattuDM94VGvMg5MmRks/jx
E/i55Us/e/U9FXO3nQaLx68FkE4Lxarw1z0HL0CGacvBXOdagbu4rQ8llN8AkoBvzyipJdaLAHPl
kvdxAmG9ZLBCrgvFDp0ZPZVD2wxaFrjN74mb6GuzgvGs/QwFGloPR9ehLe9OPFI7yn4F2g1PFDqr
MWkmcLoTtkdVGmCvw5zpW5hhJlsLQsg9ETNsLYx5foreZTDfbDJ2yDlucd3PNusg41HjL3lRLPE0
IYO3U073ETqG62C6sk4rGQ8mjmmp9GqjOYywnSgBuEZ+CLqYHyYhAPOgCYcafI6tOYLA0dNtGGK8
Xchegk7knu/fGNHmLXFOlxraeJGuFPTR9rR0Uwv0VMdirtKyp1i70sxfoufWVLM2MOdI2VCuH/85
xUoaaX3J955gOcEQ7NUsUdyvQ+nScdmKcgL1XrQwtRW2/aSGtSjOv8DzwKDYuMy6IL4qkngPerT0
H0UPvsmldHEyh16074so+gqbFjid6Ym4dCvYRXL3pf9KabNvtQsO79IoTcHnnqHVyWkm8baZC2GP
dpnEiWYlmPweXP7pvC4FdIaOja2R7TTdNqiYmqsqhWY/Al+69DgIP7f3jnkoXqq33d/m2zpDBYJR
UlwXxYf9bFYPo0TQz3i8UOGbvZ5dZhc4IO1+OpO1HsZnmfpq8Zyna9xU0fxV7GyfhSy2ZrzgBTn/
kve52r8WzS92UKLIywNVq+CHEjyK+RNphtRBF1QHi7wIFTNlR2pwgPp6Ygv4PmszQ8+AIUrfXQRE
CeRltEH5SnPoFK9k7/p9l1t0OjyCKz8sT3ruiy972A0/LLPA2zE3S0urcqaBPoQsG4HNtX1drvlV
Taj4GNpJHR1Yg898VPtb2+fNHd0NAvlL6dX17f5MqOmBYS/LR97u5mxTSSVtGUxzPCvPCujSw1z0
ri4sym09NTu/BTIHTypsHmqYyvJPBDP/pjRvIX1Ez095182PMMce35F1689lb7ceqio19T6u88d+
sIO4xqDLK7Mzc3WmYuyrrBCiim2Tnnm+9edlsAdfCN/Xqtv5942I5q8l5+JLBtS35h5Sgaturoes
pe+61yWRAvPibk2Dv/B1yh86gik/d/DuQnETm4RGORrr6t4M/gxgQM8gq5yVYJWYV9tZBgAeYrYd
U44n6ENz94J3MpyzcQMHoIziyjDZbii8vVExlImb1GmYHG6K33fCFgeWvC+rTe+NqslGSQaDkAad
9Njtn7o+YznMsaacyBZeU7krd7KdR3AIXwq/dBXiQj1ABdms5t0IpJJ3S3iLWIzgG8IoCobe63Dr
ScGKSoGNMsNYup+EbEHpHlcxC3UwXHcPO/itreztAqNV2qZJEmTXVhZzoz/tdOx+wiwbwA6toNg6
nedDBZayxZXTXVF1a+ejTESRA/Da6SZ6i5d6Vn0n5zEYOFakqmHtm0sScZRDWYa/2I7GOszB3Rb7
3l6QGWE4hppnWoK5dUm0yYaKI2PoYR+ie04R/Sx7MtzbsH7hFCVohUYdEjhatzA/TQ+b7dRWZcT1
H42PtOauDEaC6zlUrlnojd/gJQmGs/C5S6R8SWM0twhesXgEMxUSf4/zdMypy+uNzpAbou0L6Rp4
76WCpYkW+FXRXEaeE1w1axaPnFlmaqHzuXvV+H+xc67LkeNadn6hYRsgSBCMcDhiSOY9lalbqUr6
wyipVCBI8AKSIAk+hJ/GbzAv5pXVx9On255zPBH+6R/dHeoqSZlMcmPvtb61B+8I4y0VU9/1qVeq
fles8zCCj/BsFoi55MmM6TitlvCJLKI+gyRpEzjWIkpQT4O9j2sGtxqD/n1gnZuTLpzbuzXv4gMG
ZP0Cx6HOxsr6ENmaAj59LhRLgzmOT2Vj27dFTTjFZle0X+ZORBe1lu417oy/iQVMphIC/deGejMU
3RFHqmp7CBasIqrY2hlCVtLX+hR6OMld43O5lcTvs9nrfnqRP+3Dpht1dkOE0n8pZurwUedlsnox
dFEbjP4Glz1yaah69Gwyb4+lgig1+KVMtZibzT+GUP7M5gDtEMznmAdAJPgh4+zGT/0dIdOjXpKm
K1BzS4NKLRgLT2tup4859OG3kTq6lrOPzvIf/9o/Y1m/fm0IngToF6Ho3MK//NrGqiVc3QhDu/Ei
kdTaBXmmoXmjpNYCw0HUTOKf/E5KbrjPHzgQfmssCBd+FMHXIVEQ/wW46Qcej7WG+zxOwU3NLFsC
H4qgeCUgiMZ+WyyzfV7yESYuRU8NGEKUe5j+mPimiq/jpnCcvDs9xBMGKEUwvEbD0n0N/TH0DtyD
Yq4hzJRt+A67GT10Fwblz7rSroT5LUCphKRBf+BKOn5EcQsLyIY8pjiZ46beh7ptHkrIGl5q9Mou
E+3sF4Epd07rEW3tQ9tzCgyI2G7cF7ae7GYsZ+c21ZxHJqNjCHuuxGBk3mMX3AgSr6tQRfHQQSqL
CX2OlYWDasrRO5DcVR5cpdl0acSn9RCyhj8urNR4tDArvM/LjLOuWAQ0WLRWW+ahuUyNDFiQldJb
0RZ6dT5Ag+OEZ31BaHgQikxF5obGHbgmmNmWMIT6AcinO9KKG/gmmK+/Alk0TdaFrfdZN0Kh11iW
KNrBsVKvXDd+uFPlJMZNkFP3ocWiSOr1izVJNS0D2ZTTAjDAFCvPxg5KNAbNdkEJgDrmpaRk1hx0
PXYVppkKwnEc9f0pXiscM2KdSw2CqAfwIqPWVVnXxT3mMU81O1kPAOZazli9KfloJ4gNhYYsQKsY
5RvYTJg4bftjQDWJt2Zx66GLHVl2vx6O//I72nn/+x35O8T40XYOB3zxN7bz37/8b88t+Ib6v96+
54//eYND//jq7n9Rpf/wb+0+2xvEOfz1L/3pJ+PF/O3V3cDTP30B7OjPFOrfU6L/t3/4Jwj1+49a
NZkaxl59jH8PleIB5SHotVhQaLoxxfH0d1Xl9sr+RKX+q50+e9l8eo/Fv/0P/Odfdfc5/NOf9zu1
Gv1GBdoUEKvQ724nA5C336lV/zcCHg9Koh8Q5kN5AjH6N2g14L8JEvgo8rfvEFB+/oBWg98oRrFY
sDhAn89i+p+BVing2b+Wqr9cib9wqxCSqqqQ4ZCIMWoNzjobH2VPvBPHibZd11U8rkXXnn3MJUB3
GB7oBURI4jdVjqepMAlqV5RRrt6Lgk6ws4NmAU+x+MBD+6OvFyjBPQx4SMR3dVR4JxhxP1awESkI
jemYo+hcjDctG2f5Gxkoy1A17DYw0Vlxku/Qc+ffV7I+QCEYH2vd7tbwfe6jny5mxcmDr5H5C7TC
DqpFEkV0M61xntQBFK3GVXNWr/J57KEkoJsmr4XuylfMRV6ysqbdwnqiGHG5ONtJYChZvO+4d9p7
6G1Dmtsm3wjdG4jUObt6JNTZDUJOSNmRb2SFMCOLeM1qcB1XHJuMgeHL190qMM7OQ4Rz2zNzsnjt
fTzk8RNUCcypK34c/uEoK/yNt6VJuMzJM1k6/C1/OpRx/gIhd/GS0ovzUxOAHAxUQzZTx6sH9FnD
xplC7Yt2WfdofJPGX/CLIpKUfM3yPHfbNpcFoL4eJXMJ6nSYJW2yqhv7jfEDC9uS8WzxLWChbmEp
w5vNQgjgSZRzmnlaHdfCbZpBMLjDs0J7671MBWlg16li1y5kTdyQ861nlu4UjLxIyvYZJVsfRzBX
8LLRWGCG96vjPJMx64HLZtCXm9S69q6nmKuZDdGYR/PRC9x361ftfhIEIxuFCilscI61v35VjLqN
W9zwpZ/Hn5QX3/NVXR3QHNBoA9/4C96zcr3eeNH6ELQc9iKDS9GsebmrY0ky6HhogNbonovh6PdK
3/F4hkrKg000tG/jbHQKK0Wmc62875bUTZq7KXr0OeYQdKb1p9f7/F4odMLTpDeoI3OWY6zcRnoc
u8S1ngOrBFUXmkcasYhDSR+/QYj4Zgw7O1rVySIGP+1L2uAntO5hpfH8DNXc3zalFx3HYQw3ECba
IsW5HCT9MkA0GflyBBrK0ih2YYL+f8AR1pHrOgEs7VS53glvbU911awPMrbBBuMw5P+w/gC7zjfC
J98DRaEYT2t452JAH0tkgv3oYeSehR+erCjbY5WTgwPhmhBNc/A5VTXtBe+9DdgZBvBmKU+tqgBq
RCQD87OhcRkAxguK6qo8sdxHvuBfgMtund+nth8xmN4m+5JP45gY2ck0V4N6hnszHqZZQ9gfcGLT
mjwAbBdf3LRWRwES543O05gNN9cpdpAKF28FWQEYYdsqYFN5RMdrYSMNCmYdUqEb3MtBXXzw2b+D
TgHKMm6alPpRnznD42SaRP845ct0yCE1AP9t6pe2aDAZGE8dcjr56bQ0/l1Vi/hxQa/6UxpBoUIK
cqiGRZ+lR+Xd/wm7q4G6nRckFCRsACL+EYBn6zb6Vk1VcPgF4VluCpdOYaQPflsrzIY53ui/M3l+
TDporyotCRAu0HMYqzB+Lzp3d1SIbq+1tveTcsEOt381JWKmYcrhSqvNENTlz1/kXhSVzSUvc33J
9RSkBp7QBvZT/rCUMIq7kGF2uyF8JvLY2YdN9vD/DOMb+iG68ymcdphU/xzlWyCXoniKTmzZwEKV
/UH1WWDQNzRLP/1B9qlcTmkZ9u2lVW2bDg6fzy/GD7BUNR1kob17zNrFgYZoEwddVB2EmHjeL6yY
94o6fi49oLe/AEAzF8XGVVQu2yL3+YPopcyqfpaA1W4ooCLehEnONOg70fnye9DlNPtFBRIDhxWo
JwRboDvqYGHVv/8dEKhDaDIZ9LZVJUCHpNjyiMBAvOm/ZxIy8d1UARzkhWpQkGIk0LGXJoxfBGDA
16hYydmMhj9xVU0F/B44JuVMson72V+QQfC/B9zOEGZv2GAxtd8h39uNsOzbn9BBHU8bTDg5psJ/
jg/Out56NngYtPD2U6H6e7aA4I3m6XuQ4/MKyPIklDrDr7on1LtblX8EBy5SN6EWLpE+52Xx2eYO
cr/rWaIhODbT9DtKKIwx+2GN2g00iBLDaQAShU/V5S8oIfflu1X1kv7CCYfafRclV1fZ9OMWDHqd
lUyi1s1FJWAnTac/AENeokFR/bw+QlsKtzJe+x3IaniWUMN2i2S7PPfUiZWzrMDc1+JlAssNNS2I
L1VnzG5pW0vA6dwwRGqq8sRVrrZTldffeqGB6BUCSAVYyW8wDNs+ldyrLNjift3layPBmWHAMAsj
zy4a/A1pCqMSXPjM2sFL86iHM1tN4KSQx6A0aSoKUpAu7IDLovd9gZajHHq19Qu5nDCuRQDV+wmg
LI4amLJDMmrJk4VJexxiz+2aqo8OcpbtV+b3bKP1ggnL8pk9WiBu3znEjfupwdQ2VebECnes6wGj
StOFWRPYi21QEzGy1dswJBPEieIugKp9mMNSdQlM4Drt18L/3tYoXRYV80kWCyy0qPcvFfMY6lfX
Qi+jKcab+a5VQ3exMFdAL+d3pl7KXU5gnCyQQrLVC6NXzLc4D+n8sqzhDdouitPMB/+iYMxelG5x
Iw2CPqlO/bDGlPvah8RI+m7ay1KQFOcgJHVwOSkQGwd0ArB7bL1N4+OCjyVYsnx64q0/3SNzIA54
pPB4aHltOHRyOr7mOOSfZ8vv25B+hGqdnivm6/0ICOBAG4+pZGggYybGQfww+YLsg6ttkOhbh6Ob
VZ2hVAKBs2gsp3AXwP1PCt7D01EVU2gkBgXIYMV7dOi6nleKpleH+pmp1bdZvwbs4uVdD6uO+PMr
l1H+BrAdNR+n5McQTOLOy5fgGudFtHfBVUcOBx04inaBDanjHjZOEIQpBaBOb8oOkmhvCrfFroza
5ljepL6cw272cwjuEay3ZJUwotHK5eHsUh/MQMo83KzjEBzqOPhEXiS8OsOOsKSKsxSkSsdO7KYF
fAsmGnQJ5MGBxE5BOeIlSMaRR5CqQt2MLFIVmHhp0IAOmluUZyv8+74EYgJahpmCZW1T1w+FUvIS
ToM5RDW4JZhC05OCDrQBzA4YZ+pn8CiwbyzH6TeyXmxtrd7RsJqvVT9eu5r2z3yV/FD7ZQ0IGp0C
gwGaRusE1tlf6+OwKJ0UtvW26ILYGbGmfEfLQqTRYr+WbY4OgKCVQu8WHaqg1CjdYfuYwxA7+BDh
txVyJ7sCrcWelnPz3DkTHmw1bNB+KvjgrLyrx7k9QTgHVi+G8lIK1I+6FOGup/2arWAdX2lQj3DN
pUYP05vmfeymkSWeNf1mhLmDbq7ABJTHl8YVYwLXfTc08mUJ2Atkq6vH0PoNiGgkM8rQLBQeTIgV
w9c8Z+bg6BCmcE8//XEh16EoEZapJ2iQhJt5T8kcHYpuAnYBC+TUtzV5kxV4uBCvvIj6naeL/kRM
+12Xntk5P+h2lSvzPfVp9N1fJgvWJ4K3X/sjJOq1SXGz1OgJucONop77cnyDbRIegKbLi3S+zFyR
9zsb+GzHejXvWh8MoOpWvl0Gk86rP+Gdm2p4gAbWfxuQ99qGPR82DVsA99j8U1ceiMl++FlxAtYg
ivVw6g0Q8Rjg/JZX+bTDi2+OCCGRNA+tfjJe8dgMaEorQJ7nAUmjjVGIvQAdcvhSvg75HN11fuRc
Bkfmu/Vkv7UcTquuJpYiVSZ3ZgrEruqGbhfbutgQvIn96PP2QBD7STXGUyht0rvMoqt2DHh9BbUf
kCnXsU76WDe7KQrbu1LzMpUIX8Ig1+4pF4u/nXQbpc3sjzfU1+5yr0MvLAg8tDj0p9Rn1dMyNLhm
3JP7AHpnMjB41XMF5lFGY5EE69htzBIC/QbgesqNbHcTc9XBUvEWLQE59fbWtt6I56Yb5pdiGbr3
wcbgLrRcbKoCGW8jA8Q479sSelKDG71GcusdtNGKLGiBLFOCagscUUiNpCbs1vIQVRXdGJzR0Luc
3uSYKjLPa9qMRjU9SwY/KgqE2NG5mDN4rWGC6Jy3r2J0FHVUApOccX8kFuRskKAvpbs2tOCFa4Mc
iWe6HeJBBLDKZA6jWaE+suC5baOPGbACsjUCvJN8Qxf0hawV7s289TLCymPsan5c2ypM44Dk97bq
9/D+aJp7lh8nGP+3EJZAp1Zh9EQS5h4ucbPLadVvQCSXJ9nmwClCeCzSbDHw6Ez0w8U3ZDo4pDQP
pqrPamHvEjctrLypxkReDvTHzDi/tLPdCeV95B5rH5txATTW9d0mGl23M/5w78GtahvvIcwXHAQS
YRpbVtcmmPrELgQ+ts6h+4JSrfRjL9hDrWKOGet2LW0UNaCe+ppnOHKPKg4zIWj4k9friUQIv9gQ
hSQNtOk2Mg8Y5gR0sF0ydFXxMIFMvt1VoJM50SceFQqRme7kAa6FzDLR8wxmeBPBOMlICcIc4ZTN
qmocbj3VXwNwaVucWQK3HXnNxXAbLGu+yacZXdNqL2s3P/Te+KMX/qXXgAwjtpRX5QpSJM4O9Rbv
9+qADgFMa8clgctpE1kC4C1yYrZBMP1E0IiDeBSfWoZbsB43q6s13zTQCURNgwaJDhngea2iE6Jy
GBVL84b4ArmdErgkIzSFrmbssaulTHE2tqdSFBvRyqsAi4d0jNqvuv+JovUiZHBd+/BtACqXqTzO
rwsPvbtI4DXj1SIZKf2mS4BRFonQ4xMFlRyueHnU62EWK6g7hQYDCijaDm3/jflz1pYV+xzKUKct
E2fXRTILRqb2NWIUSYjUJZxSHFC8pEB/4sFu5FoPGarzNQ6HB076OV3Xzj+7SJMswJGyqxg8mgmh
44VzIEIdeCBEapKpLT89TPVpwHuCB6V4ygO7z5FF2RBT72U4fjNt/aOSS3zxFvJNF8OBkHjYhBhF
Pj2HNjOsY5oNIcEtYpFcakRUXzHa3kULWzfLOrlt2agWbEYMLw4T8Du0pWWfq9kB/BJwVKXgqSJ9
nq5lvYuCiaRdqPuj5eOhla7eKyOL+wDB4STPRYHzOSTPcQe8tgBOuimjxlx7py9eX20xeddPIwvf
zFzOX4vAuMyX5bTpJkJT18xlOkWlf3BQ7E/O5fWuZ2o4sXk4Icv5iwCF+JMiOCP3AF6OHN1GCgKk
xD0Tpg1qXFaM9ZVDrzuLsowyG03hvphC/onwkPsa1lxcDcSxqyymKWMkRGwH1NQxv/HdSBixTSvj
7rBI8gONOMq1D2+6LzW9q00jruNA87syrIpDXqElBcK0AvRQPdqmttug89zSNkJix+TA5tFobqjv
4gRrGMR7AE4rkUMIuV7Ycsc0DqzIjcUuiIz5IRiNEh7A8wLpNl5ZU0GhMtZLFAPNu3ghjuRI7fRM
rpNCUeMN2uV56NZPORuoiis/6BsNFjIWR6m0qLSIsohL0QzlPvfb5mNEHMXF5Xaa1LlDQPJQovw/
6nzFvENN/IrgEkbdwryVLSXw1w3SDsimlOArEGT17QU0ZpB0RKhNtRA4StBPD3R2fEnDGLeKq8sV
pm8AOymEnOcWMaYLwVRDKUf81VK9iyenDuuo9iKCu1hquySsRcOig/LDDN8QSQXj2JIz10FxvyK3
tEPkyyQML3/rq5n/nE35nIsVo25OXMZ4te5a2iznUsTqUpKCPOZ1MWTVunwRhM5fSG9IxqfhMOiQ
ZyLIp73tZ/vkuBDPsOblpvZ5dWRl69/ZDs+4R7zyPnTV8uSpniQ9VWyzAtoKNcpokPMuawF7JW6d
hh1X/FHgPSsfoQ5MrATCNmJqYdm/C5yYiY7q5wrS1pZC78wq0bEjsgxtRcYPtiLQrXpVZYZDoprD
5rVYXHyE1IFxt+3Xl6G/UfTIpscxFdARe7eDPamfqgl56Ajl/lrz+GuHcHENy99DxPkrOJtoG/I1
3zFmLrr19ZGPcQTQSVxYMTzM3UGMBdhisdwMfR+jEcKe0eg/NWB0EIzCUADIJUbnHLMUuYl9XNuX
wK8fW9sFgCJ9+l027k1Yp4Ew4nkxoIuBz7IjG6Dc67mB4BHWW9aj5M88xlAUqOlZQruvEuFFdaqW
CU1uga6fxv1FCg9Hbxm0R+EV3re6qB5HjUk25B08fb8ZtnnFl73wWvz2ePFODTIkgGLWEjsFSoML
Yi4SGc6nuYFgLPD0b8pSPiDVs9O9RUi+hpCIRtfP1hZuteX0g8b2aR3ZfMtM6HsjtDwiogN5LBQ6
lbliH1AkERMJXfhKW/tQMXAP4dx/sdgEsYkQW7jQMZ8/fGZBUBQMk8sctFlTxGE6ICnMQIhLD1J/
UBwxJOMUpUgGz0Za5BtGRL174Hl9x+jPPkbzBhhogOZh4vjcGhTZEXrfY0nFHYtndSQqfHBzF6f5
jXQIkarNg+Fi5/ABeMqTdeOyU3F77xs9IRfKxCGggBiBosyg4ZGdXio0LzcN2KWBqSPYMuKlLj2R
EaE/OMLEJy9adJoDOG8s4hMxPPWTkTK6eiWQt3iFpk4r4717nomPCIcuL5Vdx1SuMDjCYh9JLdFI
BvJlBAqa+nHd7nOndeLCBqrAyhZv59b206c935R+FKeyz2VWu/gOV2nMNBTlzRRbTHXYXQDL2r9T
bHHbghoBdcOxHfebI9Qhuhmn8BGQ187N4r6Lb1kriwxCDsoG8Fx9gW9joOWVw/0q12oDcKZMQylY
ViGXm6hxuFso0B8bzZmW6PvbtagyxD5esOrgEpr+HM7lzyKKyYGHpkQsfniZRvsIoPvDTVMDHKts
NlFA9oUJxHMDZqWUdbmJ1pp+kaNutrSLn7BPADhiBJMIzeOParIMef96zeY46FPMLecqJgUI3A7N
uZj0ozZooFpZQGYPRDqtUB5Z0IDPlnTZ+lhOgoZZ7v08djsfZ91X3ZgqswDHNgyrApJQNN4jaQRN
kHCc9kPbim3hexGIDC7c1gX2BekHdKQUKbI6FOZOFB3YWdrOLsF7hdfTQ1pBGpWeJulQplobHEnM
r7loD32pKPLaN/yiy7G3gY5dNnT8uVxRtNaa2N2EZ+ZAxorfI4Hrn/oIwTeDJ+5liKN5awaHoFah
scLBxhESTfZBTCI8TYpwTLx1vV0QckmtnePbMOrDHmztayv8FvFoRuD/xEGVQPWqdoB7wAvkcNNx
MZZHmOBLYobmBgTL8c6sOQBhdFyPSqvhDOr/0VLU9FF0BEBvi4fxtlAgxg0ikSp4xyBiTxbLJY6S
ds9jjThC1VFw3P26bpemRV6vHQuL+XJhwBlK+BzxWm4aOABHAHgo/o2CA0qjGX0qYGaYEjjjEGaI
Dkhc0kdf2/CMXzIdWt4sGJiaYL8g2ZEFugPuBy0GFL05gt//WMX6SB2+e8C7eQClaF+bVq/HgRTd
ZUYCCmnE8X2MBqQKvT4+T4E/PC6zqF6mvsa5Zmi5a6LpIWcwBwEkP2GIpptmZf4rELAvfVTuEIyF
ATEQ6Q9JQ8wBUyQ0sbDFu8YUlaOq9Dm2hJDBnpn11sdKY1VI6lOhcHUb3O8RIlsiXp5oORzQFtqM
tPqjJd3TjNNmX2C8TnsTBKgdU3zwIFRtRUi+0hWT3BAh72siU6Y6nC74THg6d7Q8xGywaT9WCssT
2OQdmB31eQ588xTzHPqMv2BnUGcqc0QpEpcFKPqXcsI0bOjqMuByOmW9QyTIlCTLg1DL9F+Af0DV
AyuRlMClwwzqYfSl9oEwO1WGB9dLm3ZL9a01kEsCNtQvfgd3KZW+s2e4i2imicWjGDQUPeoMFTXt
/OJc1dOS+GT10ritD7kTXdbFK/y4wMbnNY7ZHVmne1ZH1XFo7Z0hXoPyrYJNpQaayBgytm3EjyIX
iI3OdfsQdGj3VWnC3/c7/X864/cVYf8hnUEJwaqNG/PwHy8K+7f/rj+9H5/e/74w7I/v/h3AYL+F
kPYgV0KngIcdcvzc3wEM+lsQEvxBHIU+CcAu/x2AEf8GKiPAnwhslKLsxmbgw/61NUz8dlPG8PO4
wL9o8J8CMOAN/pm/INTnnOJF+wxdH+iBv6w8GoJ4LkGb4sDscGDGFUoHwiDtdtQ4MNnM+seCcexD
kYi77/MesRqFzSBz9+i4eQ56JI64LNZEzt13m6O3JHWiLlTVaMfA6Wd4ztP6BhlgYc29N1ZYgYPF
bQkO4i+gl65yGNAaymvdlfmmbOXbLLBOQ49tflug9OTVEKeK3qDNJinqBrIHyjvjeYN4hZUeyTwX
WE5g6yYTLDhho0eOcAJ25EhEgZBKUHgB3bxkzVTfV3Px5urmtfbEve3Y12GZvmGBwp1fegOc6fY4
YKMAqHqIYwASgXwhNIcdS9GaAL+skqnA8IStIt8x/LzXFfR/I6PnIRhNZkQBWhUrosBvULIVQ/Xs
Ab7LsIoDQljev6m57jfQOIOkwuFfdd2UDgswiqpEXwBLpIZpM/KzzTuzVQYikmxmjbLZtlssv5qT
tmzERvXx/ZAvX5SrHutw8Q4wCNDWYNfEbrVzgBGo+VGB//z0ctkl8GSv2KQWp16OFULGR4wSZtfD
KPKvUFB9CCrQb3PWnb0cdrwAIp0UBDJ45WQMsqT7MWlYLUzGfirqCktGGC6OhhNiiKJHK+wFU9mc
dlr9mGGQJLNtPxhIwju45VeGj+4WX+sgBgKBk7fLYKdvQwNpxAWfmCn0PlbBJ7gXCU1xepASF8Kv
9SOt6fXGSxQ9vWJh2P2CJRIGHBA4xmo7IBmGqEPR3QsJyVzaeI/Iw7GfJ5oOWqmNzxSEY8QDZdCW
sAvg1qtR3Oe+frQrOmqF1TzbXCl8Dsx+g7dyyZ2RGz/Am5D5vjQMuWjsDaqxkwwmHE1FEL/HdYlg
4nIj6Ys3jn1PzzmAaec0PgXkSzGzmG3HMeaVJHwcrCoPsCn5Z7XwM4IuUMrlhAHLeyWr+6IAG5iB
Xmu3Xm0IcQFeNdkMFeIZga8hoLK53mooOBUQ+KTGJz17aLRlhRuwDVnx1o7yq7n91FU2u6juvwxB
j0gjMJdNDcMXB1nxYwjkm5LG2yJqus29mp8rMm0JHC3gCYg2yxJRLrrWeTr5vDiRnh8Gfgu/w2Tw
QRiAdzb9aSgDND/dsR0oR7eD1n2Y8Zds1R15M9p9HwUtviU6B437wmV3JivCwGRdUzUHn3lfPvqV
f4VCTHGH2/GtdQ24lgpzH3XflQ9yBqssgCNy8VSQ4cFnM9b7mFfH5b7OZ55iQ8/bEMftm+tg8K4V
QkQFymW6DAXWzehHFEcIAH1wgsSA2hXVH5WV666Gz3ezQN+EhAxpprbegryAclDgKfPm4BRI+TXC
EypYgzl/iu8AS2IhTEnzXY1+DM8EaOkKq4K21c3mGQrRpQUWum1wyEpISCiPSDRhZYKe/VTJ8b3K
UTFq3WODTlfDoWldlCwKPh2nOc+gi71q06SImGC+xSM8svYc+O092AODRFH045dbZqDjwLnABW4N
PvmBQWpRBt4UuRUyCJFIQLb5D6hNDmkLTNJSoTBiiIGwGwcW6I2DwRtEJ2ni5mBbciQdrnw1KywH
wX1GUCJT4ok7p/spEwseZI75vANpDxLIqO4k9PzgSv7sWpicIGbLqwSfClEM9x80d5G2lD+qOvic
K5irHYWWR5pXWZkpJdjHkf4CyQxWieE5dsPFLfPF95oX3thLCwISGVD+1hOYAqTCjR4MeEdKlT+W
qfvAdIUHPKizHLGyymK1gpnnC9fTZS5QqgLiqtT3QOJNANITKqcfNFzcpuMdBtOqP0DNuqtmMmxB
RINxx1gOEFY9Bd4AIA9LCb6RyX6rwX6+dpBHEkj1oIgILjOyPNis1IfnIYSV6M+YHbSgV13JrYld
f6cIfBSfRPd51FTJ4IeHnKDwqf6ucgvLIA2BWlLtfUvYCXtEEIRBRjhrDTthDHmtVzwHw/gE6R+L
DgPHsNEHii5CWu/IQOPkmx88w/P/yd55JOmtZNF5K9oAOhImYYb6vS3vWBNEsaoI7z1G2ob2oR1o
J1qJvix2q8nia7I7NNFAg46OeO+R+AEk0tx7zneWlUR+zix9EyHsUI0T7Hk+2vpqLJ7CyD8XQXM3
WX28Fpxtj0nGbtZFDnWA89lt/Lm+CSI7u/ca1a6f2mrnNu5O65N2b2cd5gIsYMtKz49NxedBp6zY
2UOFRitK7rKWEVZ42VXdj/dVkIhLVMf+KsHDhw4N5aDrdGgmNHkzpXrzFb1bjZRguMh4NUUvD0nF
IJRxeRH59aNjUO5y66+DbmGVG0T51qFj2Lhz+AxyTP8aqJXVMHHV+ljqdoCR9D1omaMGaWOjaH6o
70r6sGjwFDzhgZODs+voIi8plsuzmwrqIvb0LQn7py5tvnYBWiwP2I5wgEcNLecFMSOZ5lFdBFKP
jv7oNLusAszSJHO6dp2igTpS16ehY7UzatYfPf1Sc6xaWq6xThHloRfDDTWUm6hm6I71GbhSt9UT
+S56iigDJQUO0VV7OVjtU+ANL64d7gabG2Zn8M2mIIYhj/NEYWAyaal3O/UI6M0FQZpl0j+OoZ6v
g+J+1rODiQJlUWGPXFg2r7SdJTrVqkZuZdDfkqeIpdAoUHlQTL0pUouOsXCPfmg+5WZ7qRavyWM2
wJmIXAWAj6Wjf8rjTaAxvENtftcrp17adnITjGG+wFOmOuhMScZY7i1P+1rQj1/YdZhhO5T2EvpT
trHU3oT1K3tH/6t6dFqOxcjfJ2P1mhq1dx5qVl54SagJq2I+ZWJIj1gBuJPUf++h3y5DbOqbwbQO
mSwOTozCSg7OtyK3DtagRIIZJWorzuCsZJbDpsSlSeyKRRPxECqcKAtRTS+oH1YFg8afbCzSAbOk
0UksguJM0dQDVcqqPuYPwmFq8LEzr6w5iPiU1WSVDpSx5v4QGc050KonRwupF5fenShiscO0T5+x
rA1m6t5eIglMUB621i5GdoCyK8gXemoFSzeJpmVsJQIGlM37zTAWIzq0lpTiDBSKeD39rp9WwdBZ
9zJv+ovWyC4pdQ9bF8lAGzXB2rXL4c3L7eHgzwXzcz57t4ZvvI+C2d7QDe5YNFp/NkbdX9qp6XJ+
bljpLahFAGGMtcan51DJX3mhk5wNIRFAt0605JQ6QYNB+xwb3tk3ZwoADU8BsiUu8dA6UHNgFg/b
+AyvJF86DlN5mfv6SmjUx+d2fvEbptA5TXKciBTVG/AHC2N29eMYGdk5Mytj2eaJvfdGJt6s0cqD
0ICg6F3+ZZR5sZSa925UEYd9D82w69b1Rkbw10YEGUurrfvrkYGz9np23LGM115WHjysrQs3U5Sr
Ih1WA9SIrTG30yIaAHh9rPG59DlA92xJQdktul5zroJqugARhNQ2dps7i4bvC7Vta612ILyNBpes
H40XosnaV2Oa4oeiLpyTPvP1xsy8Hp4tGEncu0QhtjRwN2DIZ0MdTCz8emA+ChTwy6hHtNKWcXaR
h8grknqWt+XAHXDKDw6oMOj1T1jDdP4OujTPWEYZqj7Ft3gcrr2ctzUaLCcU1SfE37H9Yo0zYDoZ
3nuO9Ry7lbu1Eta/tuW1OTodIBCJ3MCYv6Y69fVqCpqV5rKemhbqIV4D22sACEva2O0rbTmm8cD6
ig3XWGn9dEuz+TwGmJUH6VxTezw0lXEdO2wcJlzhjJf7zHXo2oFbgD5yLYRPQ6Gxns3IQ9ikP4YZ
hxw7sOSFp9X2qfXYfDgp0rbEzBFjefkDOKlk44bMDd7IBgCE8RF5vEUvH/NICjgNT7L7XHTxXVdR
dJde+CYqZlp0kxu/yx7oE2zwnb6o/49nDiW2Txs+Q9yUpiZ7VR3acG88ZvzTYBjDRU+rQW9SH19Y
Xm01UTCtm621phv/IIPQQcWcv4qJE9+E1WRRlcVZOH1zRsXpsjtlpRxVJdis99VsvaF7vMla9uV2
oaFuFo68KTiBLGxJb5KO3ZVe9zuvyjnz1vFjEQ67utLTNQbph8Dzzg2w3iyu91M27Nw4eLSd+twx
vBb4jNHOQNaZBvmc5c5d3MBajPuLpgx3syn3iWaCVEWNXDb9rozsO70AcDbaN1OjPhdhPDYDm7pE
9/N9C3ARjRhAtCGdv5nleG/Jul/iNuArBai1QKp0qhp1TMrQyASG2o2OPdANbjuizy8N4IQ+F6r0
hDafyeI8ItkJbO+N89GB0mKxaFzvLMfoTUuml9Bk01DEXD8PaOyrZz872pdAUPyt1WHbrnJ7D4xS
X/QlH6Xv2A1aVkBtiygocKfGcoCszW5Z07VyxTlqHY5M2nVKeXVOWB9lr7bCYf4wlllNtRYpYU4l
k2+caunQceUw5w8EzfgC9fgFTMiL1MWlH3S3uh6+Bc2kWvjhG5jPjQGAiTKo/1LH7joN+gvba4Aa
wKlbDt34MqvDESDDdGECGV2FVbGbHK6ntdO+QliBJLRnTBdXNiqcVdsWD5Y171txjQf1bFjFabaT
O6vq3UWHpLDKsy+uK82laqL4TXoz42DgS7VvOWEo/YDfr3pISyt4eMXrUPXhtZX72hctR0qNS/hZ
d83uXhMo1bDDO3vPBuAVpp7/+P9NUz+Q+/9lWc4yhP7bmtxVXfTv4Pu/+6O05f/8H+37f3n7X//t
v//Xuat/tEv9/W/6h0HK0Q2KX45l0C0S0sA4+r0+Z/3NsJV1ynUtB/sUbud/GqQU8V/o1N9MA9C7
sPhD/6jPGX+DQOrpmABtQ/4n5ijzL6xRVMVxYeFWlfyQT6W5f9afK7ujVoB+aJV4Y3Hd9Go1bPsX
2k7VDn+zs+iaegJ/kHc3WpieCm3ID2IC6WDP5rlQheVKlZgTthtLV07HbLTwD+o1DeUwOJkftWnA
gUz3mJ2D5YS2Zm3FZXfKarQkyKYobg8iNjiUJE+V79CFVyVwyMAsmvbs3ENUpkL+Q0X17+bAHxMN
dB5i+ZOL1XYAXAgpsRJLi4wB/v0Plt0eYylWB+gpiTBPOZTS5WygYNHxTCwnPX4JCu0wyCQFUgOH
iE9YoD+H8BkCAsTepZfwGB3hIQLXxC0bnPwPwPhPpVOMWLhsmQrZqrmeY3iffh/QdLfEVlctZs80
Fs6c2gBpKmfz+8fAKPv0FFzhMJqkY1BeQqfz6Smwp0uHGoh7KrvtpANDSUT2OhnOjYwB7v3+Yspt
9/MjVxcjzEGNa4vy2eeL4UbusdhSKxHZmnPUsXYrBGBshzdFRpM8GtjIxmXyp+s6Khvhpyvjz6Zx
rd6zxJ6tPrYfX7Y1A4y0wCQvssQa0MPRsTlSui4fsiKUezivHrbphG1Vn3tIRkqoJalwOVfGlsJU
ZVqyi9uAYnM69cdo8twjLcxHSwMWsHDCwKUWyR5tNkv7sqBx+eiLmAUQfsG0nYLeWheI54OlKIP0
+uPerYZvRYArekb0j6a6dFs0aT0WGkRecbJx8tBaSruFcipMtPFuUrpfmjnn1Ia+8yX0zWZLMVS/
i/224hjuwPWyIvPazRyrWjpUTs7UYsCwoPO2jq6fRJSbbWkfWeN8DSlfayFusuOriFofTV9hPMVN
lB1FP+vPdQfLbuGFdfdSloW+DSNq6pZrGasSRenaxJl2Rj3SPqOfQuA0tyl9SFn4R8iw+hXlcBa0
MaoELitqjk+TKSsazK28MTo/uIVC7axE3+hrUQsdlXI47UWsV2vFRF9BJe62FV6SuWu9TetMzVaY
jXf0cX8jwehrGmW+XFlFPV7ktl3tWoHMrzbt9awOUdSitfUwSpwnfKmctvv9aLbvWQXry7HreJHY
agfdgSex/Kg4OkhmnK6pbv0egTY0AsrmHNU1MVZ73c925ThpUHWYktTpv67d5xSt3sIDPkClTgtX
feq90job4CTMCUdPIOjsFJIVAJqNZbebjCARSlwMkNb4VkZYTwZa7LBRqJekZYnsr8OWDlXpMncr
/2D5HcL20mm/BXYBN3CY+qu23g+FeAtC+5gYds6uj3HcUQiM4/jCtfoM33lHAdPBmYLFZ9hVkH4W
Qoh93jkYIANTrj9o+6XReVdDaAHOqxRtf+6rNKeV68SITxVz3yjH9Cqfm/opQcPjLr7T9ytrbk40
JhyOrQrBn2Xwb3AgQW7WP3H47cQZD5xrvv7A4bczJXpIhgqJ4iD4oXE2+ftSxPhQIM0P16VC9KPY
8y68uQI7+AOnP4TGQRrLlIpt3fvTGzXMbFXbtIXqNLVWZh+eZd0Ub3IaKw6Yfbj7J7Yfn0N6y8kc
8cJ3bL8fD3c6csg1upBp3ztRiRZHddrrfxPdj26S6IWhkP4W1HKyHwAkHmHG6Bdj5bf3/x7CP8ah
dzXlffT2gfHvO0t7blD1L5F1KUQmu0/9Hzx/OKv9BTAEb1VplQRmwdi87PzZyHhrfyb7G45SBfhj
9SUZzeRg9L5cfiD+MQL5mGPg7Vz9mfNfR5FYQVdptpHT0oqa2+oq+lfEfwCpmb3IG3QD+HOOpVTU
f+ou74bVVEgDayPbsPH5NiiLYhZSKOEfR3uO3QYaFhuoCEWOZZ2ExQGIqnVnFPV158coEIPhtfV7
na4RnkiJOTJWLskmxiNvKuck5YF0STMJV4XyVZqen24QbiP3UYDrJm6Z1gvO5KOuu1+q0E0OtvJp
UiwT1/MQrAbl4SQXoN1ndlrcGQ1Eu8RWZk8QsdTgRcHDi7zzZBv+Y6gcouhp48sRaVG8cI1wDQx7
PaDh2FUf1lJlMmXG0bCCcBRMphJF8Kj8qAmMiKx08kOvvKrjoONaVf7VUTlZq7qUZ1O5W1UZpQpy
5jaMrw1SLI6rBc5R5Yp1YXaRsYNTVijPbKXcs1WbNqs+6fHEKG9tZoDhNusSsvFAS8r4MOGWWY6E
OjMcuixU5tmCDneoq8ZrzRmg9iovrw0ICLGgfvKN+ClM6yc2efYOr8yw7HQ6e/AwNiiO8WxBrjI2
3gThH2zdGosCZMC4tq90/oZ3XXmMPeU2Zn6m0D/gch90tfIoV3Lvps9TLUDzaMz4tXIu14hzac1J
FOCrXLmbYZe3W4/e5K6vSBEK3Pk6VG5oqrpUFhomfXJVhqNvBpd0S14rpHLUUJr7UPmqR7OYHxHT
WafSUZrVEYpc6OW7ovGeYuXMnntrVSmvdmdnlAhH1kBEISuQuMYqCAeOgYOyeYfpLLHK4P02nVtr
MFnsiqI8jsofDtCNxnTOyjso9zjSMSDXTbSKc9zEPVgbKx0wx0FXW4uAw+40TKdWWbtS2jxLXbnU
S+VXT7K5XmPQxMQulZ+9MvMGBRMed5+6/sZ0plU6pd+s0D3xUtcxg7HtyhkJcwGsgILxRZ3N+qZF
h78uMVptEmWsjz489glue1/Z7stRoXOUDHUYg13QEG0iOko3ypWm3PqR8u0jV2PJoad/60e0JFpl
7w+1SkfCpYM7cKpxx4llBozFonUBdqhfzQoTMCtggB9YnHSzkiOAm9+ADucv9BRigPtrmNLotw62
pr20HIhlCZIgySnGmSkOhNAPJg7iLfoTxS/o6kF8aRTTIAVu4BSMkS7JdOoWEshkoj34YOYWRhu7
8EPhI4yKlEDgyjez+poCUPAVSaGfx2tB8sRLqCgL1kzJe8i6zfxBYPDM51IxGTpkaBep4jSwNUYr
3ltvXQ9xHFjqGVBXtTQGflRUH6wP4IM9MeBAymEoMQBCzCIEmagYEWiffSo2cCMyRZDoIhPXgQYV
6eT5uXuT2xrgPb2nvyJS+BNjOr/xGhC389HilIR2u9SVNAjBQ7uyE41mHn3pFY3dYKeCJO6HMfUu
KiUw6nxkZLC4qO7iIoPLpqRIOGO0ffOhTyqrAt0Qip69VXXU3dExRbTrEScqbZOBygmc56Oj586m
1Exv3ygpVKREUQNKjZ01mmtUSW9T5XtQelpFormNlKSqYkJReULoq2X3An9c1mgjEGB1SoqFURAH
UWgByEmROoEY4xCLGAN9RmO2oDeTykKdh8Vzm1QlgQ5kIJhBaqwBRee3Zf+1rPw32Nx0MVGaA4kT
K4STycOgBGQBrJMTODx9a6AuG5XMrFWCM5HD5jPtpzJvEOJ57rzNM7zyWVaCcketNmU0sgq9Ra6s
5GxA8czdIMNxnUzpuzPESDCGIEXRnOXtthvcuxSk8h6Ygbsu5WisE6sW6ySA4RWZBn0/BTfapEWQ
PVFwJAEmAoz3REuUcA1eAOfYKXhCzhFsLLq7V4Vpl8xplMj6wTgBJ672fuCFwFJdNJ1ticew6uNb
QjLCe2aRGVdxVl20ENthdHVeMi5mdn936VRrt5Ao5yskutG6Ttx0W9KUWhpufIGSt4Kqjn4XqD7W
s8Gfr8tsIgGm9Uck1DXxO4XQABsYrd1RKO1Nqn3J7IEtNouoXXuEbKS46Ypxq+vYyhYjqDrlyAk4
9ANAMNUGmYyNS8DcF9RoKeE5TXPf1kUDVahBqjCwoxtdI967ysLh1FXyRgdYrlhDsnXR5vYVvuQW
4fVI2FesPQwJ/5mZj+mXso8xdeMiLCCAhZLG7OQa1jVNLbhLM92+pY2nEMQJotbLNg+mE4znzFh4
+MeR05MWoHd0xhaJhzueA1jb2rusb6G5WUnAIS93PabwwJdjvZlRLd/LKQBWMRW2mjvZMJqRkvvq
o3VjxwUTcSvJyQp44OY2H/uvUrZix7mDzuKEUeixbZsArHwcXvdzESMTnQKYIK6jPlfpxQcLuvXS
HtIeO5Qlp22ZdCklgjSxzyDMc3wu+OjwPSsK1qj0vk4xs5XMSR28jqGxrLh/ttSm3rKNDQJ/6Rfs
QTyr9/GgjTXeXeFxkIgq39g2TmIeKux+dMqMeQMS4HaK5zok4gYyBWtFGi9DE2A/7O2EpTuDzNaa
yXxBI6q6TvSqW6GcSQDrteRQzYgPmo6zVWlkUPGa2TjNENdWDvjhW7NJro2um7+NrgzPWAWBvnn9
myuQQ00h4tOJKXCrl4gzlzl0HI51NezN1i49WkyuHu8QRvPW3FGr4XFhXN9ORWI1mOl85qXR9O6n
ydbQQXaVhbe1f8xkCz7bRme6n8AibjG6pAVUjLm4jWpHxwTeTd/ygIweC8s2pqciLHa4XsY78Crt
eTSdaFWnEcQ6DtXxt0G6/iZUzGIRomzqJqCWVj2DR0aEPV45PZsZGXKMTsN2OJPwhnNGFPXZpJa1
oF1CrIsM8zszbvKNZGgfTXdmYiycK/r42i7XhmDXlKW9Cl0Ws0TP2wNfHmSGcZ63jWfLdVkNHLR8
i2pAJiMdynnqpA+DF3kXGOuMJ1dW3qPIlObEYbVyuxFjQ2vbIUj11n90Ifkyjc5EoQREEaEeSmA8
FMA8loGj+6ydsz3tWnrYMeCbOcsXYxpoa5jW4ghkf+K1aAUdBHo7VPRRJuTOK4FB4x+qLNQffymy
SEpWUprM7hZVzZ+LLDmhGfXMCQtyjH0eQPWsMlJFJgcJTTFN22IqjIXpTVTcxplZBbzVQ5vNe8zK
7VpCQ1rp+NVyr3utRWTu8WNCeU5ombbE+D00trvOI3ADMwpntM/+OfXp+GKcefp9kUqVZH+pFVEm
8vgfxVkI8T/fRjrPU2piJeeFNcs2DaPL3iakRtfzZld24QnLMXo3bfyGWwppC+dr6FLmlasXnI01
I1aCdQo2Nk0r/S6ZinAdW71xNDOcAXP4Qp8Rl3seryNqVosMLiy7au/K92qysmBK735/O7/ejWWa
juMwWm2b9NhPLwVLsy8Ufp4iVlCchwn5TCWT+QBb/yhIQzn9/nK/lPhcUwqgYBS0Dd0znE+XMwbG
AOQhdkKNKqiY7zIEX1eX832dGNDz0vDWGegr/v6qvxZz1WWhnZkC7Bhi2E/vrKPSntFpZJ8h6XGn
k8Ar1Js4XFqbzciQbsVUPuulsSPTcRditk3TxrrNRRidKC6zRSovalHvijpa2U2e7n//8/7qHVjM
7DaDinbT518Hj7Rl/eIdzF1+DFJiDsrGAGcOdRO1QfXV1Et/83HJ/0he/e+R7e7+LxB56uf8H5Le
/xv0O949Nex/ra1e1O8tpq/3n1o2H3/me8dG0//G4JWUxxi/rNPCIw33e8tGJTHTHXcoyjO5AaCw
mQH/AbVz/+YxABnwyFBUhZkP4x89G+dvhuM6lvMh1Tad/6htI3+uZEvLUb+A0rPt2fyFXOvn2QlO
o2EEPdse0nuitZc0bxLPH+QQkNTAoPR9NNnmNgackbUte5JIruiEMgHj62+Mx6K7c/Xq1awlBVEW
I5aK4SHGUkBi6rsWxGvIMSfawTbOSv82iOVKt1DD4hiWXt/tPOJm1oNGP30O63ZBqx1pZvLUG+VN
CgJ+ldrBtVZT86kb9iGyz78GufcFX+S0mu3sOiG8JOaMj17MXYuCuD3Hu8aaM6/EQEtVxqh6tdQo
tz+84avvdf4fez0/t1K+PzPXoEDtOtJzbfH5mYU6qPsxE4uh0e7rWmrbJAOS8PuL/Lz6fb8IMw8V
Opd8l1+moF6vChMZJQJvGldwM/RhSabYO/WtPwVB/9XteMjzdU+qNqH41LORDVvORqAdD3un3M2W
ra1lBaL59/ej/9VIg+wI0xYWo5pafx5pFE7xeiUSLKhJ6GmBHHnixtfEZMglR70KyWwebXwYxm5T
n4qUknhPFfy7T4SJg3z2v3h3P8+dH4+VD4vADRphtmHqn35Fb+syEA178FCzKY54+mXQ2Re4wzhF
oOaQwPF+f9+/vkdwui69IsekB/dLkyqGxmoMSI0XIJOpPccCrVPOLlbWU/6HtfkvL+XR9ScQGrKi
rQKjf2hB6sjaPMfvUS5mHWYGjE/HIrRerNmfvv7+pn6OnlZPUdquZFtGq5l5S/+0PorC4mgIO38R
tAV5aE1erycZ519tFwRuE4vsyGGD6hCQqath6P9u9vmXL1Gt+v9sv31c3mXvYX1Mjab+2QYyDIR3
0YrGPN1FNcZJPxLHPsv1A2VZDPAA2+M/fI0/70PUFW3cLzqMYnYiOjHaPz/aeGjttqS+SWSG4zyM
WSFuQzNttiNVkmuO+Okx18FFDQ7RC79/1L9cWZpsgWmP6JhoHIPp/qeX6uuzWVX1DPmnRK+/mDi0
naDqE/Ahp6h8mMzEuyXrJt2OWuRd/v7aHx3Unx40cEFDp6UvBPsNaX+a6dws6ntdELvZaNGpzlUC
ksepfg46B0ph8GJq82OXS6icBcU9gUpzaYZVvO4oeRqwq3F9Jt7CaQFuFT7259BySRboCsqmdemc
U2d4If1OPADEvvj9T//YiH766TDsWXMdk0nHVE6mHz8G2fMxKo3BwvbWadEDchrSeiXtbmfIaNiY
aUXbj9iSITDudLONl54OaMduhrdSx5orK4EtsOzmDRlD0x/e6S+TkOT70bE0SIc9tON9eqfp1Blm
GELz6fIk3GVmRkl9IvFoLXS6SJY7mXdpnVXf93D/8qv5dSRZEgiuq74bQ02APz8RdqhOGxCNsTD0
vjv5WrVKE3oxPvjQvcyRGbvC1RZEXMZ/WC+NX6YL7hc0i20bhpp3zU8TU96SgWq6mBqphKJ/xqaq
8v8EOJBC5LeVp+xKmMWjbTMpvZtHKHKS+T4Qudy8zWrpXNOHtFU5ILzQPKFQbx3cKst5rDutufLc
htAgEiF2sW6FRwd7O2kgo7UJfDs8p54VMtt2DjfY9iiqTATDonr8/Xj7Ze7lBl0+TyRWnoWM9NNw
6xJ9hq7ALY5jLzfQCFHbeqa3tMPoD1f6WKJ+HtlcivVa8kQ5in0e2QZRH91gIhbU2z68aQmnA/lW
DatwKvN1A4pxFUDfIMaGRKIszZqN0VvZH1bzX2ZgdbseHgU+MbW9/TSWcrRpfkaw8EJYHM6qLnmf
pjyBiQRznF/9pwPZL1sULsd7pVjFfMRJ+tPTZXed2YUdcOKJuLNOJO0pC2rn8Pt3yFD8daTivWPG
MEEKGZJC8M/fSBa3RgDUjK1HrtFQSVI2KCPlJjIm9Jey6g7YdfpFADlzWRKFuhrLwbuqiV7aR3ZV
HvOxjbfjAFajE7G9rVz2zUWGftpvkjeQBPpi9JHPBhomwKS1lTp9IAvDMJ9ju3spGi1bpTVhA10T
sZcWCf0vR0gq6iGNEG8mn7HU9YSYvhj+ikydS9eppoMui0th1CBsiVXcNlB5VwGoLYqVFfAagOg6
NS+Mg0YOPNTS2pdkFv5qcrroNMgMp3PRSecK3uF0EAPkvrhDzZrJabgKifm8GIlM2RK8Z79EdeHJ
BYUiMITOFJFRiwxf0KtbQVIh7dNM+C9bvrp1UmHuXPr+KM8xOXN7CmvIsJKpX2q0CgC51GtSRKaD
bDFJmM54RPAy7VsPiVZmxliARoSrBd7jwZqMiwwL3d5zkE2w17oWTg15szfXtJIRbQ/9KfCCa0T3
eJOtsbmgl014bSzFqQuccm2VXXrjqYr6nCfePSnJStJdvjia+zS6JYtSnBqPGtv9o82j4vqUeYeg
HM60E7+QKkFCVINOglbOc09sljwJPR8OBWoqQIf0/PTauR7hnCxmizSfpoJlNyeS6GdQ+OuEQMZN
3UwOeZDTFUghmz8JalaGXgs/3KypyLa31O9mCCpl99jFtYvuO8ZrGWk3g4NH3K/0Z/ojzSZryvY5
tH0izzgU4EJAQJ96eRpiqcqBdFtx7GF1t9KdFRf2lRGJeVmIDIVv0e1FivuzmdizWXbVku/O/vCW
2tesRNER6lq4RBfJjK+OZRxddgc2x6ImRuRGM9APSdvOWH2YQOm6+ye3bidcK7RlKQeNd7GVF0cq
uuPXqeASGfSOUxOhOkXKHJ8Lciy30MOTZdNE3nrWlb46j95IVlzE2MIvda0xvhLVFy2SBJnYqA5u
euTz39v5hCGhbY9tOEd39GHPvVWKjZf22uUEa+lA/GDwQLT03Zwb1cIvaeATppheKKfncsgJ3M1a
a9WAVFla5EhsYwHxKBH1G0auatcbyYNR04qyC/qU4BrDVUIr59JGKEu++aSyYppsZeARIdhmpu5s
6EcYBvcuXcOVWw01EaEOET5Yd+iZEWe+ilKibtrcwAucOq+FifSQmBhzR/5TuRYTz5YUs3iFLu2h
YL2ktToGexgw2V6B15/8RmC261KzdOF3taQjxrY/uguj0aFzgT5qHxOP4CG+uHDVMQWvi8RLthkR
OxiLnPKCcuM9QddIkPAdzAMpVyLLsOs4AdZdEuRWuD1fCQTrKZmOLdrkAj2Qga6AjjsR8PThsr72
VpMk4DoY5+66ixL6jaOBAaXOgMFMprYQSCe6GTeSZ2j6ba+5yTKhmLFycfsuioyw4UzEzqNVDyM6
+3B8zMlbWDrGEG0a6Zt7Gj71t74PlQW6t7aooACvuqF2Cs0+OGbs4Je1GYzki3ktSA6DwCiixucC
CRRljPY+CA37q9bV1xLhlhZR3+V5HpJpKFapE/o3w2CJE3q6gM6OS6RRO1l3aK9Xru9hSNFuI1l/
k4X7mmhRspCtd44ozhde9e4IExQ38MwweJVhd0UuJlitEZFIGli71q26Y0AUG1Gv5zyNL/0uMHZG
n8IxzKoMUx/CCviLCNaNJ1FdBwZwSZE+475bhKAlFvlHpE5dnBEEbFNdPGniuQc6DiuJCT/16zdw
DRPOlT559IfgYsQEuBFOHK5TjC/AOMMtRhd94VVaciTMpD/Wo3yP6iHbhmTGLdwueHVG/dtcg2Ed
w3A6l2jtcXU5J3o2CzyZ8IMGrKMIWUeUXb4OzzaZVu0wOg9UI870+MBNgmkK7eQdNka8aQQ+QWdi
dzUxcb1aXR1fxnVVHZPSs3Zo9OojCCvBT3KMw6i7FcR210MkWCVXxSC/emBEe9iOJbzFQCbE6UW5
beFMDKN15Q3Ovu3q8S6ZY+MIJVMc2s531lqTyxARXLeLnTA/d1E4kJDlWsVmZmfEk+OQEZf6Gz5a
gtzZ0BNYDKBvJCHer8QrgXfJgSQXu18RMq+fBM6gQ1JHWGo509x2jtatbZ3mcxZG+N1sEVR3gy5D
dpZxiu5uapB4TCXOzLUj6b5uTeR0oJrKvtx5eO/3mLdNmt1ZDdUQSXCqcGQQLKGm5YcOcv9FVabz
SklyHzpPi1/RoMx7djf25ST18CXJi+irPwvjRFFg7FcKdVgtR4/AnQXAkvkQTIV5jWvdvZptTOok
7+rOMotJmFK+iWhc1jWpOKRCp8wz5aBPV61j4p4hoMa4sgeMvJ5fR8d5SD0VXFA2N3Og0+AarWHt
suRfkiA9X0cME5zZ+XiA3GNvS8+3v7AGFmdUMeFT38zzW9QDb13oWRXfk+3M7s6sbeS9g48EddUG
ReqigxKAn6kGnmP8kHsPwctLFpaxxiICJ7OTbtZs58L8gn9agzeGGDYkE4gECTimZz0esy8l0AZr
JTqruSuh8KD1EZbzOs5Gly1qHu1NUadM23RqiyW5QFjDiAK49cq+vsZiD8bXJu5mCzwo2gqKA4z8
id0OULw492Ez4q52KsLHtVRcNdE0MsADFkO9/DJ09sGlb7qS3N0yRbW+xix2abTdlTHFuzBhr0EV
4wuMZKi4wR36gWJRTla4TgTR2Ii+YY9ijFn3gdFcJnVD2JVo7qt5uK7IwBLFN6tJvI0+eEG2GunK
riOLUn2OQ2c1x2N/lRGQfE+FmIhwY8Bc1pGY4Zgz2TtWy3Yy5uBMSPRycsYbHwZVQSbIOov1S/Lc
Xfh4XE/W0b3Rli8BMtk+Ci9kg7Qskma16OJy02jiyc3xV7XeGwM3BfGXHcMAk9Fs0oqMAhu71dhJ
pqqWaAcdFESsBysNDeqdgHwHrjp4LWSCJyk+YqghPGPE86JnT0Yf3011S8tBSzd6F5CllIf1rkS0
ugEvR16wRadZ8PL6btA3Vdxs5hoKz5Q71kbPu29mUBn/m7sz23EdybLsDxUDxpkEGgW0RM2Sy+Wz
+wvhfgfjPBrHr+/Fm5mdEZHZFaiXRqNfCkgUcEMukWZn2HvtFbOAfBWp4r6Zk3vlYW2cYlbVDqmV
FuKLGeAQY6QZv59JQZvH4rOajF3msQaLIowGi3/Mc/Iv1eQJG3gkBGyaMc21c86bNMPNd95rrMYr
YYBUFWn9VVkuFbPGKpyq5C6vxbvIxx+xlX3XZ/9ByAkARN5+9nVPOdGYnzpuYhoOVN35IYHBhI27
NGEL+EGRE17Pb74pbHkpKgTCFFspVmZkctKKr6UnjCDHIBYwnz7kuogBAZnaph2GbtuIaK1Q9/Cb
0LZSEJh2Xm7Kon91wmkzeLAJGtdbAxe1iIYB6TVgC84H/ZQSM7VmzviGqOYZgSE/mEVxI+PsRVFY
rJ2i/oi9aiA0ymreuRb3YVUAMS/54XUSwm3K+XNkZPVhGSgdCpMFMusrDHKRf9XCGTVjeIjROUFs
LvLAMfIeS2cJ3FaEn76vzTd9zuaNNcg3pyufONCNN2V25FfgqgoVwbNF1O656ukHIvEYhtETR1O4
9TX9rBuodGVFE9E14XMUY/ksUYvZ+k9mAsNpTCBfO551lZYMWpF+DH7vXFodemhhzgOo2jx6aYzu
ydHyaZWYbOSsitEqEVDIFl1iturFg+vYKYsITmmty49+NOysVo8xA5BnwbO9Nqd6Y4NgWjV2lG/E
sO0yhO+2+qZNQNAlsSRJ/EhyGPEk7bVuZYYGT2Bp8T303v50sPkvAq89ZBqR2VOhfYxa/lrEzl4S
f7mCOqjv8KtCMJWec81ktqc/4/FlJjq5e4scAwTjagzcUGDRHIooYITn7iLY0s3I0aplJMuiPV7l
I6ARvgkZiEK7K6f+J+gUAlrJqT6ZUD0PU6Hukxb6P9LywOjolspchzWLvt0ZrD3o4leG4NBhIj51
hFA70KqZChgr7APSsSFdaZX/nNbFsaWa3fVVfuD82TGkOft91WwRqLjPBpJpDgZHvDdcmsj9kbRk
X7rAhthxi9vGiTjemiZlGPcV9MM1sWqPVmG3V8OZUELgM5nL7GI0Rcoh7JMvxggVdHq6i1pnhUuj
5+4YU5SVBLrXo8UiG4ctnk7rpsVzELmDt+v06Cvno5JOnAdlaT2YCm1CVSO6GaqafD/0VdToyVYZ
DEpLMyyDXPGrU69HfFl6mZgf1mBdYP/U5BHTI44Nhyo0DbniWfb2FSoo3U3stUJ6iS26CNwh2w+h
Ybwwhnrr8uRi2+UXsSRgjdsPqHzimuCNDby4DaD6fiMl8T4epre57+aN5BDZkz8CbjJJn9vFLJEg
cTyLPPNQ5VBpxuzcFurbkYnHixoJh05Eg2IyK+4RKB4UHt+Q0pvDuvcOhEnpn6MW9TuESVNg++W+
0ck6KsWDB+UGix+sbocQ1L20hP9hqNcEVQwPbWhu2J/nWFiljI4yMUPyISeV46loYq5fhgLMc615
P45JdDS4CkClV/jc8Qu/1YBECLcsMHytmeo4b7IDGZikbfNDK6py5yyR7UOpxw+hjVR9LfOSjLla
t829VTK1Ws9h0bzWoR3djeVEfyB9yvMdarpiV0UD+qxi9NyfHkatZXcQ36Jc116YNyCx9mEoxFEP
/T/L4uICbEc3DxFxL/t89BP6k/m9QTgG+J8Gpih6HWmEY34VKNHu3N5pwRyoBDoR8xkIxTTzXMH+
aOOnlTwyPXTDrS3KY+RoF14ITmXpJ1c9ipxtJ8vxZfJmcdJ5JpiMkOtJIajAlgwSYH7fOkBpjHxG
biHza2KUnwm/Nm+9qI4DZMELFgDtwojE2tiW9eVNAPVWkfURkie7i01R86LKb6Jzms0Qh591V8Kw
Jw/wBbA7FytQKP9zJEKQG0ZAmAI3cCINvVphhuMsbr0NAMryNUlj92j3pnvgsi/fIIsemQmyQuNN
P0Va81hmXC/UnLQkwv3uToyqcHUwuS/mb6ZmATguq11iNTesKSdW1z9n04Tuwci1cRd2+FQkd1lI
rIBU+fuQdYfM6egeVbpbsqkg4ZTyFkZecYY3gXvDDZHpIU7dRswmN7iYbsSb8m4N8N/sODP4o6sH
rLRQg/Kk3pZpmdxZJiIjp/YuWP3fzcyEz6dAxIBtydazZjHUoKJeT7nz1pYoW1rhqy06u2c2wTUY
9GFcD6S0npsRrMZM8jrhMJKeO/G+92VrvMU2otnUNlPEiyo/SK16iy1qHe5SplXDBbjYjCEmtTdi
kUdFsnmsC+1blDdcG/U7zQz37ayecztFZ1KjyncdVh9WS71CENO3hCuU6Yp5w1a7b4p2g628pw7C
SNNMQEh6xkxNBjlGV2xA9OIQQ1haC/ANEI2niLFJvar4gc6lNz60SX7CNfWlMK8j1u76gAnfvsiR
eemutoqM4Wss5Q5HE/TA0TBhfaF6bTv3nFgq3qgc9JUQfRlM0jQOoTYVnwxK85M5zhlJCqbcuSmt
ShK7yXmWPXois/pmFxBV1JwQ2DaX0LgZ3UP1Hm3c7OG286hBoQ74cMK0hI29/9L00HZSu3rUmbcH
nqyPKfnSqx4A5WpyRRI0VnofTdll7EGw4UNPVsPUNWvlABC1CC/N9CjdkIvF9Z582SKDtI8Gruo6
tfL7Eomo4f3o9f5t6gqmZRjcXB6PVemMF1IyOUOrnqwJh2QXLTsRkNGyXeKMdVq4UA7p54Ov8Qeg
7epp1u59Oc0sowhPJh/wS8NaFgCZvGdrxw7AyGy4rc2w1UX+btPuZsRUztMpI9kQFlKxItRKrMe5
UkffGV46LAm3UjY1OSzG96KnZmlrVzwPZTReKwZJTKPn7BmZmQnnuZsP9Hf6NU4GvhPNKXZkXwra
U/UTbeCHDV14PxvzWwPlOV28g+3ZZbNX1lCFmr76bG3jR25ZLyRpwOzVCKcdm35R90NlaMY+3kRd
/+gznFpRBiN3a5qNUIjny6nu/rYt/2/Jfv4/E/Swy8Xq7FtIp4jYYngumPH/n/U9dyV5lhn8xP9Z
d7H6jP+o9Pm3/9jfhD/Gb2yMDQPdj+uzJVlEWn+X/ei/uZ7HZpIVvW2YbBn4f/1D9kMCJmtWBBIs
IHybYdM/ZT/Gb0gngCmSac1CWABg/Efm599lD3/LLv33MohfRtw/LJEcDKxIEhb76hLq+acVJPru
vohd+KfOMCUH5r6k0rHzh3M19ktV6lw9UVziAU4E8U2bPqu0U9MKynyCPE7oYANNGD9ru79Fmptc
ZzZjR8qCcFcuGxF7Lqwzv0ODVrFT9zU3x7rN+hJ7t/Q+ukJnv0BG1SNjm+JklEN1V/SYU0BGTAF+
l4e4Uk91532RRqbtNFXMF3YH6i2WzUADnUOHoJmbMt+7ua6xHUCPBFPlfMvNHvW5Z2m3MfbTwCsq
srxqwiEjA0AeO/5i4zGG2zCJGzkMQ24uxFfMA+Yo3KqGu0AfdTsYekO80PIZf7H2/ZelGQ8ev6Ht
u0x6xL9IelQGpKxvaQ6xZQqmCePFbT1Kv16hCZ5V/hdrV9tlWfWn3/j3D/ovRc7v9CCcLDUc64KM
xJrhhseoNjB6DFG6n/dPliDbPJlm69gMnFQrt9FJuwB3vLPsQX1qkdXsDBUZu56Eli2Kabxu+Ms3
sqrOvTPgrjc7uBf5Bg4NhNtqiI2dSe9+KG0WgdYCp+J0nIiSHvo9KpGc3Msk2/UCpZYGQjCElcJl
Ae0ojj8m0pJWFpkWmyoK4a93HfhZZZo7S8+5wCXdEIOROxE7zlEx+tws27aVAIgCnRZaPEMI1xKP
aN3k4mvYZIavHfRY17Y43i2axNi7jyc5otRHkzYa3vAX3/W/7A35aWGOW6y4PcQKzvJT/O6rDtNq
0oeRi5WNurd3VU1Gj8nEshp/aj2dsJp41tqekPQ6Naq/0DT9q7SKd9gykDogaEIb+OfNvs0gXsuK
LF91fmESeJrdgMnMFx1S4rms2mtPvvaKWeuTn0KLiQeY3xPS77/YCf/LCpxP4QhddwG0Wo7xZ2lV
w0KTXbRDLeWGWfMw4znZDImeyaApoPpsfncM/xsh179+45xc4CYsD+KCgdn+j9+4a5RWjGuHx6rD
XeLOXkVxEOKQw3iydgzEJp1F3kRWpCMY88z/i3eZ2OM/vV7In1n4O0R5oE5Hhav/6RPgwAENRgDs
SkyxtudAH1cRnl7sWyo90NK6dwQssFgZCm0/Wp3c9ZltP475HKYMYm0Udhiv9J2XjOJ9GrvyGs9e
skFtYh7Krpzv21J5OwEvh7Eci2CqF6CYYGL2pbfsj1qqscGfsndvWuzn5UIllXl9DH27DIjVUrt+
sO7YcQdz3xvUMVF99P3x5MXK+d5Z7HkzkwKFkQCx0Djhb0jv8lWawG0rqRrTZYAG35Gphh0FTWs9
UNbitVzAgwMj2lNXKmCbRjpcmG1AdUS68jKpeHjWE2/cVOX8xDaEShO1cjC1ZX5nWHQhw6g5XxA6
m31kAutbDXrkI3O3OHYaFKAYN+8Ee0DcowZWnDSuD8YcKTKEsJKHINkPdulU+1av+22jTXdSdenP
PExdktyAUpENpQ0rMPkdqwCGNNZrLX3Sa2ZImK0A3I4dBxBJZf0spyG7m7KeFURprWFWbCNZ9xuP
SepR1B6FPt8NyMzpKTTce8sZZRCL5G1MdGbfRK0PZn8ccxIWLcz/G0ukFIKj6oPMr7+cCR+Sa1rb
qQfm7w3DEgS7uCvYgm8J/6wDgjj5kQfTfaAPa7cMgBSF9Dh5TI9REDgWK/tysuQz0j3sqURZbTOb
ENs6xJpCd44ltdCSM4OqD5a3x7iI4+fJBADWa5F8XXqXfew0ED7yDGfH2GHpi6pbS/whSUGNtXdq
g7hHbEc79qvygEKp32KFHDl0DT8YU1HdhDV7gAwbghBNnnMmAUpu0lEVx3EQB3OyWF8POZP6woDw
BIfd9Mhhmgnz6Jq43HdsqLZxBXtpaImyi0P3uYp5rJwiv0yhZWxDkrwPSxj0xsHYy26FO/8w1fpV
tEgoQLytI8Q/Vq/NJy/FEtO5+WsUtvleY7Gx6i1BbtrAbl6mnnmN4U+SzzF1J0FO2F3XKnyjUeiQ
qBRFd16LghbQubbq6dqgD7bZzuiM5GRXxTdLdoI2n7dMxnm61SvynV3imIKwj5jR58j5CfZlhI8/
9S6xvMLELN+5YAeiCH+jx64WwNU1yyt4inOLQbElGXy28umoVROrN0KZg9bBk4JokLd9hIoxEMc3
YVHcTGalPfDB+jdbNaSi9U8YjV65Dfn3kdFs50osXBOSFzJnE2dmuIu1kt25rs1B65HNoLlPMLic
o3Cd+VQN4JgXVDQQgafR97cg1NrzL7VrWsvXpIb566r5PhPtV1yjbEnTS14SxoyOemZ1CKsTrc/K
rKDwOW2yeKm95uSYGYumEftl5dFk9OYdERWYs+fQeO+jPFrotz9mG4tGUT3XBZtABqQPsh8LyGWD
c5M9Lri5P5gCTj2K5qtMovgiNFpiw5gfLWn81HIONPQ//Spqsb8kPfNb4bXVpqLWsxnusdhq7R/d
SIJvUtlPve4H/GJ3JfO+FdPVp6YdL/xmOfEipE+jwsmex6Q/DhGbN8ziazG5L2ZFEw2v+UpQ8nOh
QYpbwI+WXzF3azLosrH1IZVKNwspI0ysd3QX+qEk12g7mMm5VHR9aZJXweRr3ZpbKdnpyxOncFud
iXw8Si8yLz4xIn0FLXMe3XSTN0m6njkS2p7FW+qjU3VqaZ4sk8FBFdaAAcl2MyacdtWYvHo99HDV
+mIL8sgLTEgWhwEGdELraruoS3OJz9L8SEVBBFQcvZZObIMgxtcXKw3oqkEWmpiSj5bamwi6FFIj
ogFM2quCc3PXsc8IWCMhhTPm6dqhEyZYPS4ZxY6M/dLEfsj19iHWwHI0Vd7tM3O6r6tOO5RRMq9H
XssDmcKvMEnvOA3XqW1f85w4JZyn6ok5Z3Msrf65JFRvZxi4Ng0+KXlSHWCIcHgGXZXt4lKL7ie9
mi9T24wHG7Pz2Uqt+lL64S2V/hHZ2ndVV7B05/ZuVh0/kbif8QJz0zOFt+fPto79FZTKRzWZ8R5b
OTFxncINVjvd2rCbalc6Ybnz6snad3T4686Yor3TZvWewzA7zHFWB7pLpJiYkGS1LkE7HWu/+zYi
YGSyPQAnKsRkSyYtjDmSE7ilWDKGxEp6UlV3blQprJAJ4xBLCOAjTX8zGi672kq3moRsEuuM7sfq
voMMuUxCZTBHaBdio+7vmci9D9PgB6FutSspOSQ6R3VbVrA5mS5+Zu+tqoluHrGEiDT83FuJOBMn
pBXzG3DI+GGuQiJUHdJm4pIRUY5bCconVYfmJyBMBeiGMJrf21aTz2Tf0mJMafEwYalkd4gMIJT5
Qy8iHfbwwHlGkmH0KHlHHny9J5I5dEkDcW0BEsHhH9aKLdkU4YaUsh/Ef7KhDcV2sgmAmlrd20+d
MO+mZnTXrQBxV6Hku/h4wVcJq7cWCPHOIkkq6CIwitC1daSdBUsg2CdBqwYOQg8RUd3UfTCJ5LNt
5LJhy8bTyMuG1sIuD6ijQhijgEZZKVwQ0J3Hyeo2umYdMASHL4WazeeylQ70ZnNTI8S+65vJY83J
gIu/+uccun0w5B4tg15dshq/fobGVG9sdPj83yAxcIhL33owKMGO8I2b15aIL/zHUQ9N3x/PaHTv
CBaJyBsu3tAk+AuX08KzjQtS71x9l4+lWE8W8/hQVTd9hN0LX3KbGZng0S7RI/nRJXeIQGEoyd5i
QHoA6GPX2lmFmXOyykOeQaaYtGq8stOINQPNFNlNe7Z07TnEb0nOMIxRnOxDela25b+nS3YZ/XL5
AJZFHQbeRCfKtqM2rbQl8Sxess84cr07dH6KUeLEgDddUtKgODqHUjUBvKr5x0RiEufJEhVJvNrI
gcNM2maEOJn3Q8W9aS1pbLwriqFW1q58NPkrG9brdyLeyG9bktxIhU84R2xKOhu7LWBp76uidGZS
RnrMqKXjdpTJsC9iY9vpXbUp67Lh6CM/zkhqkuTsNjrw3wovXTF5156MxsuwZM+FaW5uSZ34bsZR
ffDAj2xIBubSWlLrrEXNJYkbCnDMpldrSbdzl5w72ZN4p9iS7d0lBW8iXeesqvKaLwl5BZRxm7kH
7yuZU0i9jwNA172clmg9gfQLvmTanTSnaU+1IMx0XtL4mrw1DjzKyVolNvGcS2pflhD81gzJ8NoR
6Ye9PX+Ubbrt2+IuXVL/dFlkm4i2em00uf6Uk/OFB5icwJg3/B7hQU6SYX+olzRBrRHImJtiN/VD
uIbX5qCXQcCZd/pEuW+Me7FkE9ZLSmG65BUCDqa8XDIMO19dyiXVMFryDdWSdOgsmYdyhhzuuOQg
ciuozdiTAaXB5pKjf8cR+X3IAY7raBsLR20o5fcG8YqWGoCcaARsNzL/kXO5sL7B7ETzt9Yiwws8
VAf8euwzSl7sosLfXafDgBm9u1W1e2W50walRxUMCioKlDd6Wx89IQ7YirSHMIyRAAEkGbrwjIiI
wtiezR8WoZL9ki6J4eFodCVZdFnRrg0iKHVka/T57JAJp4QUFXGCGSxFnGKwGcYvKZYOeZbJkmyZ
LmMOsYRdhvY1dMeXQlNsN5K9sCPwqcRjpsRkOkteZr0kZ9ZLhqazpGnGMbmapKKIGzLHD3vJ3FRL
+uayhzhXDYmcsCKYGJX1G5kfxHXmBHdmk/0DtBCdkNb+jEOyPQeFb7TWFRbZX9GfFGH6FxE617kj
F5T0qiVk0+Qz9zmpuS0Boig/votquDlquPOXhNHJaZ0NqnabLbZ4tyflsXdQYmss2aRiSSl1l7xS
pDNHb0kwlR3Vple5E4xmLZnPY6JmiW5FKSBLpBpC5+LsNDRtT2vSqk0ZD+G1y6J6WiORTclYI+VK
eDiKSZA21p07IHmOvXiG9kz4QT7yZOEoEKui7p0fCAlhYNkIM0fTjrZ+b6tTaeav0qn5g4gj7Pcy
rJxPgY9+pQ94s5EpjU8R/edMdjZYSKI743xyvznmHK8r6cbHrOMQdCP7a4nABuTqsorTIOx0lmqf
0a+XAbWKRtZKK9eV28lzn+bJGV86K7oazZ1Wym2RIrzsDIfI7BoTkDYiehjd4mbOS6wLKfI7mNvD
Dfkc0PWi/axdrdiJKiddLTEm88Y03ds2BhC1kTHlCnGqs2lNs0SDPJiBYfc2hJgs/hlrc/fQJY6J
WKS0+JxudpjKUK2h6jsrByHDQSVi37WAs4WfvkapwSukCogwadyzluyy12k0EuTaDS8mkLR34QGM
aLghNhHMmg+nTr9mNdCSmO13A/xes/ZMsEWrDtj8Qluzja2nxeVBVpb1RJ4Hv1mvOAtosd+jzETJ
hOEi8IhohrVUlK9Cgt0srdZ9mjv/Z6U536TfZeexBAglEjG+DmR+vnNzrmmqm6C1Qel3rTvswmnQ
YTKjoSS6cER5bNQZqWQFey2v52yJFVVPqaqrx2+/izxDp5BlsVPGbICBO1BNoLe/VWADSRcUGpsK
u94IFwRSnqTTt1R3nHVFlwpqWTDI7YCowSrGiA+L5J574pLbi5sjAgsiTc48kVHxkl9OxE/PScmT
vDdTN9xSoF5oPgU8PwTUNMXmOcw8ebGsqv0En4jYDdffYU7YKc76OKzJmUfYnXpdAg+f6FJZzM5r
6Kezu9KSRj6MMVCismInjBxg/MaCcUmTL+SmN6mbdNmaG93huaBrbvldYE67TjywXB4Ip0642sI6
qTeGMc2B3tJVLTmXx9Ad0iCz3AfiIChNQhRYaQ3P0VP2w5DzEi/SgXnFcCHcG6Wc954ZHwQMjqBl
3IM6Ok+OaUhLK6qKGGobEg9Hp3dRYyLXiqeBe6V8iL3u54zK4eBZzQMRuvQKhi43UXxIMi+61IX7
60LmxV6yx+KPvrj0iZ/syCMNdzYOBVDJTfNC1eSvuOrinWGp/mkedPeBtDbtKUTw7nXp+JXFbnHu
ff/B6RJ57ccxyDoIHoWU/QlnPAtgvW2OKo7dHfemcZ+2kfPDsWhSoFUr3iHY7Njauq1bQv3XIoVe
KZ5MFOq9xjzGRiPhOf0WFq4WWHqSB8gU4730y0DB2LoIY6ouxKzesIx8RJp1nMFCxJn2jpgC7Ixb
OPZ7mVbUbvMzTC1sxFETXrPlmCSmZ9q0WP/3Q7Wg40pj+tnYRn2zUWMHppnMD6bbus91mxUYpiw2
5Wj3EV84hbx2jYX2wKCv9ARyc2or89zFQxY4Zv4LpB9eh2mR90tub45WWLYKc5eTFlShE/5dgT3o
WOa9fM6xXlNLe4IioZ/woE3c7UtSRbWkQve5DuwdV9259Vr0vDnKyFZVDrl7FPVDZfG8Jea4dQDW
gyAYwgP3N0WVPvZXPQE5UbUxilfxrAEW0fIUWbO0+RfF8jdF4TnPZ9IRm2PkSoRJzKtBhRcBAkvM
RDLLt8bk9Ae34a/AxgfASdfu06R1CLcK37wh3BjuYGyItI2PPXFQTLXCJHAarYIgwp8QK7t9sSNC
NNyOGR7eHWY5JmhO5D+llKee2/VQD5PcxNLKr60z26dkpoVQNi6JNDHMoHdltO+UNa+THl+wW8vH
Si3H0ADn4BELr8GCyUnftKJeTAdadagL6Rxiv4HkKFlAR91kHcoFlx9X3HGmZT7F7lxyE5gjIfSI
XjEaGzRZ7lOILJaWoO73s0igfrolt1k3NExw+7rbMNBJ9k1UDBQX2UScM5YG1/KRShpER5aIWOOI
tYINU4hvOR0Poa/IBlHe3hka2B2yvMkh/c5ImMDn1J+3qUOSDMbDp8juSSHQucq8TtjHgTAzyHuV
FWB48c9Zqpq9ZZkzgCgq3NBMp0OhF/41H7wNS4YvFC7DE+gZAKEKpRZS6BcN+eClGwdmhd5sg0Ba
BGtF9KRH2aUHCW9Edw6zz2TrFF5/mMspXLt2d6iJyyTZnAlR0oasy9PS2ziA4O/dfCwCNUUFYbKg
JtZJpzPTxGJJKitLnOfSjqPbPOv3/O7eXZNm5tYuTCJ0GXtubCN+QyKrttokDjbUnVOjM3JrRfPF
xNQndmNC+DJPbvwJDz1eHGzRh1LNdOIoxOJb2A39ZKSuyPHg9TNlOY2qtrelsjlz3TI70c5OBFkl
T95SaHeVS1nFonzN3060cuJmWGWz/KUmNHTzi4Oa23NNKwh+i/WoDiUzJ6ChTPcc8v6jNkJUElEt
j3k33UU1S8FCDeuWivtcpE1/ouCcV5xTM1lESx5iRpKYpqxsm9aZcRIdyhu4D+GK5QGcHdUjVEli
cbVNjwQF5HSEU6M+zpv+Xc/VdEvsMN2Wssg5j2IsHXNRc8QlUcdHj3NGBqgMRwIWARkmTvWwzDfz
ridTt8x/RhXkriyfomNtj8nZLUPoiOOUnwf8OjsU9uktS5sPmwk51KHaI3oz22ktEom0+kzmMbpm
dHD0/kpupwGNxZBKHctEH550S7fvQ7J5GHsQvJFHNvktQ1udaZcQobQD4yQQky5i+Xk61Hlt78e8
cfaIdYvnLKzMj0ZSLnTCvVNSb6/RrCG5j7J8bSIn89dulFlrErDqnQdHDYRjgV4pUierisDgzj1k
2xCzhtUvmXKLO7Us9IbYA27BpmFxIEZ5y+hJWHoApJ2EBEHGbUkBHJundNk3Ni5na6kGYLtlpK01
lSN0HZuz7pbdHlp3HaBTs3bgboh3cv2djTBsMxjIjA1WNGscRtPKp1Vat34s7SDj+PeqTFNXP6OL
GzuzbLY8zojPu4RY0Fy3xl1Dmfyk1aZNZEuj0TyEmil/ul2C+aEnwRt1CaFZjB4t+MN5LJPHpC6n
9Rzp/qsqUXHs88EwPom94Z22qhI/4IwuE7VtnjqBsH+pwOIofdWjkLemwFvB7hPZkLNtB8O+FtKc
XnntenZ+lffcI7njJOsMIrBRm4aFBnF4LgZ+NG3cit4lOWF2dshy6/UEgz0KRotBQUW7ew9FhlDb
OLI/NMZa73Y6kmxRTYyVfaof7SD9sHuLc5n250lyQK1bhsflqZvG2H00Q7JHUXcCAWgzbQbwUJe7
pCZIpRMdyCZUFyyeCRDN947dd/da21ELzOhQU04nJT9VTFS5Z2rjM5ypEoNK4YcIzEP3qasmhP2x
Dgd11XZ2m58mLwblkIbDV1E3HU8xqW44vYaOo2UbaeRSHQgUomBBYBmTMlXZ5QzgiyxJqlN9Aho7
OvYxRrTgbxRj7dtQgFxEC9XIeCdhCr849AJPqsisw6TnJXktbn8FkdR+NWYNz0k5xisaSyBbdYWE
x3/LC8lmRAp/jbZI3TpZpAi+Z/3V1aDvirYBOxGL8MJOR9+K0Lb5ouX8KoYw35DvGj+wd6EWkU67
M5XDQnmK/RvEwv7ZoWaiDwtn91wPukZYbCW6wGbi/xgKR26AxiyprS5j9MKn7hK0XffJZInvYcKN
uGphlMWBaTFYmbO+fmigHM1BOI6xRuBF7p2cqnaaQKOfj9caAIg1aYPTqyvGGLBDtWE/xLgOmqX7
kRKcHLCYS/eFUtiEXAS6aQnmTSXFfnaGKDDqOT/qqrdvsZtW6zzOPYvhkWtcesYRB7dHRluGfjsx
dBmTDp2kbRtHqzL0fSm8+pyVVRPEZYKBq7ftvVnQamEqqQtabtFsPb+bPtE98iiTWoWSQLnuLba7
dGXOVrLPCRc8onJmrzKPavUfHpTH5SKgjB4VVTZDV2bvtXD3kIO1rcob+Jt1A04ZT9rBzUtrKUnZ
DpTmuHdGs71ouvckYZwqWTtrMicZoxO9svuPWEm4margBkfV8sCMChxybLhnqwRvSl/egM/klGmM
vNzNiCJUAQfFiGUwml10AmXRQgudCAISsuA3otginzPs1d+W1v/X5FygBv43nuk/dz/Ku8/8R/s/
/kBt+s8//s//NyBOLuQVkywygxBRsFmu5f2Xmq/rt29IvYr4x++hTv/23/ib1Mv6DXOwcIT4R/4t
6Ju/a73EbyYaMGJzPdPBGorSiv/yP8Re9m+4mAw0DCZIBOeXHugfjCfjN5MID8gmprWIvtCo/TfE
Xr+UCL8TAi1KBR1yiYdCBZCeq/9J7PXPx9PKdBV4Y0crZPx61EaH+ClzJirMmUf/aLrZRkZgThrD
5u6DKiIbaJ8WvrPD3Emcuyo7jqXjBcZEZLm7PO3/tazjz9yO5bMaCOb4rWCbIaFbdB+/U9L88yVl
3eEwVecly5LCXFd6u61VpV265XX8FSnpLa9oXVPCSi+MHw29VdeiH24hDPq9MTPbSH696H/xCfGt
8hn++X3+ehIMRNEe3ymoB4gBf/yMNAoOcnISFqjd7EMsw2YDMiY56cLS9qlKvpVZMm90y29eIjlY
X3WRLNLhzFXXxisA7PZSHBDNZxuHtM6YLsONbxIJx/dJM4fHUset6LWj2otQY37sz60TtKipDkoP
aamaofuynDK6aPAWEqa0Ib9akZQvpl1ap8RvxGeeZ2IbjcZ0mPO6PuLl9z4brc6+oZkrHkSV2B9z
XxeBPzvFXRPV4uZWFj7+KnUgy+hFrWkM5gYXAqRf/i/2zmS5dSXLsr+SVuNCGAAHHMAgJyTBTiLV
d3cCk26Dvu8c+PparldRFZGZlVY5z0lYWMR7uroSSbifs/ba/dWp0M2qRpSQJX7OA2Sx3djZ0y8x
vxJ5QMG6dFGH7sWwmh4Ynsvnpgtazo1N22NDV6XwnhcCc65uP3OEEYQsiZPHcuaY6/umeW4JPbX9
FFD41NEztVWJNwVcbH2cwtWMnIpOB1rROonuscAh4rVi+UPmgHsfALVXAwOwBt0GzpyrQ8FqK4Bk
Z44FmMZqnvq7HFlPAPM/6cHxFDFvqIJ+OESGgZZkQH3QTsGHEww4UN2kH8uw4nILQfGtkvWauQ6H
urC5B2rXLMTcEPboZxvtoWVISgxBu2nbwSupPp/c3WS6IPF66D5rm+1APcRWTeufUatuFw5yL4hh
0Z7hwV3w4YLowAAmc/ynWPl27W95rh/P6qBcAWjO02hgSjQzWjaoYYi31reAFwcFb0/PTIDEucEs
V1pnIWvsRF7ZzVa0uZvJc6mFvkQjWwYpxbX1uDJMRVYeYidIw8VIzHvFQeupig2GPEzvFIHoWK+L
uE5dM0Aykkw0w42dlz25LCq3s1YOG1o+XAFBnWZ8xDbGAcReKIp1XPa++NYWa4ExI0aDQSBSY7Yy
7Xv+bTpO/KF8d5p43GfCVgXRaqTIE4e7TYMBFqwcZTLCifo0YVFeunE4KC1W9mftWMZe/pvJF0BB
Mbq3LC0s7kQFFVa5C+XDYm8DcvtOkOSpNcwTHnBOPXVe+ue+HLMQfm48RrMipRITTxzQWlRb1+zX
fYHfaeOa2KadsXqeAjWc+WOIe5em+pIBolTHHeloYfY4+o25sVmqnql7eySm291Cv5UP5RjQ6Tjb
/cVjCrzpnJaxuzc9BsQGj7Zd5WAuJsmn0SdVUoyCwFzj2/VDrerxY86JQxLLC0KmLnoupgcJqSm/
+pLBiJGwWxkDb5cmBTcOontbhHfzntxs9tp7S3NrdxG3T2uS97N0/ZOJB+9QobzYdY18Xt1vOX1/
KcFONtQcYM8mjXqyAnlHyNQ5zzFTjIUT3c3QkUTnPlSSc6mJpAZJE+xxFHWXGBRrMzQFhxVnfGXV
tnA7NXgxMpzyWV87FBPwCbCRfmU8Oty2mU4tSVhWbNVF4S5vXK+XA+1nRxER66xjS+0dp+Iu2Pry
VvmODx8Ss1dph1/r6hWP2UrbRhHQWxgV/W29sJ0j3C5pbENx0pnTrwCUmLEQUYtAMkghP7WfHNd8
yeMyoySHbIc5DRdZ8EXnKKtCXOusGcrpZzfPj7PqXz0XbI6/LB/HqW7Yaen6JKH0WrMH3pVUVu18
tiE7FlEnabaXwjVhDQhg7GjRQVNCSUvII72/jyRtkXItyitZPMIEpN83fVBkbO4ZlctKwfDY1ZmA
rDikFsPiNumWfacaZo8DO/eRTvt8MYZQohDbFUtwmQc33uFUIAk2sohQa/3bpBQAwbTFNzoqjO3k
t9iQ1BRVALnGr+T94n0sKXmd3buczCU3skS9xnEXnO28NQic02UQYyrapAFrumi2i5t6BFhBFfy4
2gMfM1IaN7qUvKLHYYe7Uf8g5C3dEHTXWRoDa1ZyPQjJ5re5sRnTS+GfxlUv76PyPmpLxTeI8H8U
9Gy0V8fs7gKfKVHKyIsqSvGQDXXKMUNe1CKTR/zwTBOXNbjlE6yfwl7X2RldZf2hYpD0VjaYUDrM
aThBNWi8PNzUiZOcXYpNiRbnzIrXxkHQwLZg5yz0HFuC5iymIvNPadTFdXDrJbTq5qUQDNzLycSH
MLAXdzvKFtzV/sl9qdDUm7vt/CI+O+lQ3IsmSvZTYVzK2flpamKEuLbNJJdKj7IbWTlOxSHP4od8
9ig07zKq82Qqnqa0vSpeCDDwDguowkQjtvTZuasot8Wuo44grXCLVg40VcB4jVn5yGjLeCcUoxtK
+Ay1gw6cjsVZOlrkOkrqlJKyBGZ00+k5Fq05bJxugFjns2lPPSVLM4v4m1lwnVbUwhtsxnuTJ0ZS
LT9mw7Y+CaQ6G9cuHxEGvMZWysSbSrIeZ8d+Skg+Ic9mDonQLs2s4GBJpOEMLRQtUGD0tO8m/UO5
XBe38whq8yI5d9AMUqIxmoXp7RFfp2+ezwChWMJKBm9VMaR32VR3TGaKghFojru8m32u8HqB0RTb
Io+W1xV+5hirJThPbvUhBYN0KseznbPSe+kkxfBz6K9+koizS3vuzrTSeI9M59kbK4rg5ppAVEeL
doCbJLORCURB+jl4EvxQfzY6TsDSty2BtRBamwr+g2HEi+BhDMfSmZticOanmNz1fWmzaubxZV/G
nE/0NMDeJBmuPiMvH58ChzlEbq5y5009dZn8cfSfwTKN8wtde3jP1ZQ/5H6QXp1aqVum0StJWrlQ
j0o/BjUwzwLpzx+vSqs9CnzmjuhL2VJk6f1oKPO2cNLnVL4nQ/nTwaNBfJbSW1nwIYKo8tAomZ56
pmMHLhc+hAyPOEn9JBlnG8PF6jjkirL1QwZMp+x5kaRaUcyf+lXQYhngZZSk5DcRHeU5aX4ScWyT
Nq7owqrzzBDqof1hsSFeNVMyGw8tJ0jGGFiPwlK53W0JaXHgFMFKt2PNYyt5rjSlYmheBda9rjbm
dMChx/SabHu74cST0SUs00ucVdcBAh2NEi/ndQiKYzHkHZnjhOPLlFIqsorPvrcJbWmUJveAahwr
YuFlmZ+zhm58jd9wwy5CQyM5QsM5c+w95hrXkRrciWur+0xc84cF2BMbDoSPZn2oxP6jwyKbWXNA
7ZDm1wY0CFOEvOKbEC/osKLXZhanYQVT4PVza4EWualPwU2AlSbR3JGVyeImpcyG1SxUEleRzyUt
pp3SxJLvNPPe8Hg45Bbty4UmmwbNOPF+M3ed5p6mWXzwVgqQBtFGDTgCQ7PQe6U0MQUsVe9r2dbn
VvNUVpo9WZn9hxKoiMUic9+YwoPEWc2wMNjDBdgUdwZT8sfW7OKHsTX5zMkE3xTfETckqC4mDOQn
aPl9lN2ybHqOXy8GGBhbgX7XOyYqwykdT11epyHG+GZjrWZzFKVkBw/C/mibVX1LHVmNegncbCJK
ueklHUAQoeBoeRI5cBu1lHj4MdODR/abSXNsaeF+LH2UPDigiCdT025IX4xtniMtMQA9YAX3mVrd
z0Ljciwe2MRAJ4Sehumo9yP1p/k6TPrDttDQHUcj+zbvGGBKGh7jmJvcYLmaTsK2pnG9VYN7ijTN
lt9Iy8KeD2mrietD6+j8tIb+MKMBOiNMYjRlrEc8AduZVznLHo+zGbuY6Vitv4gGtDvZep+yiTkX
+/256f90iib5lr0QWMwvwsHnBjbR1ZCi1Lhimmfq1JrGckk0zAgyQq4FvrEO0v5+bJF8WBp+nFtj
IGM7vXDE687UUwzPhYYlF9Y4WQkuF3NWynsb5LHRD4gh9k/s/qjYkJS5BBJFBVUDNwYb9EdrHrwN
k0GclBraFNCbeHORbzhrFh04q7obBv08ncA0Fw66YecGr6vGQUlkZ2GhEdFKw6IKarRvsm5rw5HO
pf2rj30UY81AhBt5Qv88a/K0sWxz703QqLRPvQnNp1aTG7aaWE2j9mZsOeMu1JhQIeeuN52mW42m
/iqh0hHiWHk4cVDQqdDy6oDGUo3RP3dDVe4Dzc3KLmdtoVnaRlO1Cry20ZytW3bdqQwonrbdXaJZ
3GWVP6K2QlU5uzjTnpqOQH09/qlgeK259u48a/hKyedv6GfAnLL8aNvoQwWG+WJGd31u8nPRXLBY
pwul0ce2H2+YtD2n0MMrTfTCnp4mjRUvq/0boW3dYiqSv1sGJSHZrFeosr3+rMasQkaU7e8CUfs6
mUeMvvTNeUN1KjFusjOtBraaEVou+qTYKX+hSRqfWH/X1Er7jxg49Lq9fBElPcm++M1oOQFRT+qv
ddU0uZXvExdHjGjGXyXToqvXq5Yvi2vKHhMIUNL+uRO9jg7VWXOWXzrXuHYOYIiVrvc5aLdD0iGM
DVOcZ8dmsGCTLVUo+ovmriFjsiX+YN60OhU9E/wIRcOWZCV14HYnGXPO53OEDfYyinAiEX1MwM6r
amXhZoo9xzSP14/xWk/Pgclrl1ze9K40vd7GfGBlCZV6DKYxX/iYlNkBoL9sAVtNzcEPmojPNBtP
+r/f2UXf39V0WlBUD0M/aJo+/wbrG7ZlV5K6/l6QRbmOLXS9r1n8JrHGnZHA5/eoIMNh9n4LDfBb
hl0eGqlW9jajsenrtdnZGvnvG/jucqbIPm8k5CaVblyh2p/jkiEtUOJu6jgGJ1ibN5xddK0LyYKo
bN48nTUQOnWQEj9gfbKDeFi2imBCD/t7cr/DCpFk0c9swmTxtdh7j1CDb9Mdbc8PcRMce1M9RVkp
dl6cpSErEqbLOhTBTJ1Nmg5KDCQmpoSfrAC1Rrrh71TPezhZgVfSBcpkrCtO2zxolvOqkxiUkDcP
8O7BbtE5DakTG0vVxidz5Us1kHgHO/bFcTWws7HYzi9EE7pd5UHDJToK0oM47Gk7777SxXNJDwC6
zL0az/aanbkQ/kBblV/raXTCCJRg744w8UFmM6nR8ROxkMepdCQl5Ud3KPNGhFXmuVsO9mRXOh1j
cVTnPXKuQ+/WEXIxYuIu3sK1okdHuFttiy8YZfmOz+NLvpIvqnViBtH9fAeGkoZtimpPIv9mdrLu
iI5t0qR8Fzp7QzXEPVzQ8qxM68Nv7eZsGdMU6qEg3WLOlk75vdW8VDrV4ztlcc9EgNU8JeJ4A8gW
6ABQalLAkSoEaVH0POiAkJ8dhQ4MjdPEXCHSKaIRqQr0Z8A5vaDkAVmwy92Qcdr9GLj9EfFCeyLV
oM1JHCwN09Tuwk0ind/jrKIDDzKe1QQ13A2OUBquloYP9aGxrzKLimsv6XDzdCwKvPXZ1kEpubLV
8VerfrUEn+xOoNRzPAp+LVaxD2oB9efX/AjJfuAlXZh+pc5hLKJtWvK5hlf0nfPMJZ1yCBUd5coF
a62xyJCN920PZE7kCw1uezZ7te86qz7y8H7lndES7xLl3dgHOvFk8QjTYTKMWzwpdMBM6ahZn8J1
zEMs7/O5ZqMuC/9Q6XDapGNqCQeyUHpZfUdAZcTwE8k/NDSOz3GPqmQTd0Ny8SGRjkAM6ac9wExS
hZCD4PCHbnoUge+sgcm+e0zcfs4i4CVH/NkKmzwpIdfW68CU3N7mjqQ9LcjTCgrMJ6tV20a/qwx+
Lexwy+RO1PM6aHMnjUVuTNusYzX8Smu6757cpoz/MENK+FOYnvLEpvNdKe1WYEO9wh9EBsviMrG3
yZRwS+QkVzyDNL/hvFD7IsljnPVR9U6vTH9yBtyfjMOjE/tD7JW+P37wK+QG347drb2u8YlWVueM
QF/uJ9GAfDbG2j9gHmKow92YP2BOV/rgs7l7g67749OJfW3G6cVzrWVrTDVPPaJ+t3hNCiKB1npo
bBI2VenMG8Pp0kdBgjTsjILl36xMjH3uDyBQ9zxgD9pSiT0+J4vjf1JjyKYSD8V9Xut1pMFTY1+v
qdgpt4UwEYTBwHJ4dGa0QTMO5TJ4suoCpCWo7ehEGXzKJXnygzCajHnvSe0uZGUBeVasjfvpKaV+
cApqKfOzAsZiJYm+s+myYZ26ptsaGO8PyTr34Jl8VzuH+Z3kRO5MBI7cJ1MhSFt7yeiWzYqHRixz
jjzIOppM5mG+byNL3lbMXHdTkq/H2rKmyxo1wSmaFPosV1/GC5f2qBz8kXK8ZN5inWseGQLpX60z
Djd2UkITlZW4VelUYDKlOvRlbnzvmsIZfQRNa/Mpjtsl48LzZjVzz7CqonjAhHynXs6Oeb2Nrvex
EPFgOLnOzqO5GtFtVxY3AWNCnw7bfPiV0Kb0Mwk+UZSmG8ep6yM+1qEgylP32/+ZzBY9l7BRtPwE
PP5hWu2QZTIsvG8TGXZTcPQxjupzlnKM7W1YvsKf/3dg9r+Xf89L8/tf/8fnLwqedsTKu/Tn8I+L
O9LIgooTDNX/b8vD9nc14C16/Sz+5dfvf7mlPfufdn//90v8tfATf7OEwDPJU4fNHYlvvvhfCz/z
b6ZLxv974eewHeeFy7Lt7ws/Sl0E1ge2cb5w2XPzf/194Sf/xlfECcFGycELwVrsv7LwM78LCf5h
RWVSOKEt5NjvhecIxOv/vKICclu9xRybTU294ujQcUEFaIGzZ7YOs+rUto3j9sGZBNV6JZGItLix
Csvbe32yJ3RPHXVDhIlInq7hhrdu2hvFW2EztkijLA1kE/XuX4CfPsXgJA8FJMi2sr0vAqjMBKox
515LCTbvQO8n6cQhRLqd7ALVnQPBI66CAEVBSBNkVyH7g2ibjkzI6PTlZscbifWTmY43lH3z/WjW
fLJamyZyQ/62NIleaCb9u7w10Zw60iBkXwwr8OAw4z0jl442g2bbSXCDuePZju7cb/jd0hw8LY6M
2AzcU1NtDgcrAn7ar5qd99kFMMAdOLfianPDSDrWbbes4twY7Q06p3SvpFmwtCfMNtdoIX1kbQ+x
1aTMjxuXUkVRcO8C/UOPCyjCPHxRN71XyD9JAEZUr2ccjHJHmTjeL7MVwGSDYsPV++KBWvLHkSF2
EREfMFCNk6frGKPnd3XcpFtMwNYWKPmRB+9xEe29aEm7xfxHWA/cyVkGNI9Bavxs4F/quvCuFC1j
Se0JOdZG5lFBq8RXk5e3iqfgaVzYnXLPQPFtF7s1bvdMVu6SOoJXnGV2E1gEStOWgKAxmDQUmznJ
CzIzN2R6aXQ3kGdyu7O2HD64WMbGvTBwT/o4m87gcmcV1QaVroCSuT+9xPEPDrIw17YjaYMIftrC
eVYRtd9tJNqTg0Lr4CJNO2RlS4bTHYP9kk+UdMaQVcDfvCaj0XKJqCsr2iFJNI70OQKCzcnMqDoP
+DnwszS9krZhoyIxkBGEz5lnhU1FxyrvnuPUyea54aB8nnNcJZNK2tssUf47u5OWZBnS55ZzGjMu
yGoVZQpD0Uq1b+Svn3QRuAeRO8OZuJR1aztzcCxcFnZB+dQPw1vUxf0WoTdpYvo7P8wic3ZqKNNt
OqzGbwPUkeWJaCV0lZi2jOLLZ6U8P2TvU12soRy/FGfLip7ifeDH/YcQ8/LpzOC0SNrUHLZws1lg
g65VgzDDhmM3ijGbtSDP9Is7eOZTZvb8IabHFAo4SdyNRg7tQiKPU0LcfZZFy7FCU+lyubXTxtgH
nvqjkiRi6UFUCrQmZh1i87QibxuJRz9P0vOSs+ko3SD5XfZtu09567wvTtB/5Y5OCST+M0cJhy0s
DshqmNKDP5ClMlBhXzxCKs1g7N0OCcc4zP4DQyMcawapaBk2JkdNkEHUapGV32LefXdxKiBGcTdS
mdExN/xfqefycut42HN/FT9WXv9i9HadWBCEFQVsn5fcsY7nld050d7xWqbAqC3yKX6j3LAlZEn1
KluvpNtYNC8/O3SfMnUhgGb3rHdWy/0lHGgpOCDkqBXIw9yO8z4i5nO29SzYKeqfjs9vd5PPGaqc
DBMKZFfDIYZNahnRdZtXrGkIJQycyHhyhylT0Fc79Z/zAf1pl3Carj1muE7HF1gwNyEFAKqWSYRC
jEkcISQgeJaClHYWfC+8vepTu0T1PbPE7rdTk2THrb++icYOfkBrEhToZpO6BQSiTDflqW8T93nE
a/U2tzmvKbx/FARQFpuk01M+VwHJAsGlwssgBesibe8kfbnwkJ7SrvyYU++izNAJWpKaS4P73DVz
fkviBbIbEdgIrojhX1d0La92ZjMOh0uEPESiVpZ4SuUQ4PWDf3iz+GGXm8Ei8oO8gDdk5fU3KO7a
bcqR8i1C/L4N4G5PWScg1LmovKx++YOxOD+MbDY+iAlaz1PdzO9zi66aCOiElN1lzl+AtIv1wu20
I/R4qJkm20ZxysxAnt1KXcw6ojEgQKPguzDEs+9fl0RVZ0JRJE4T8zPO+WEvsVWcVDb/xhfymSSo
Q/llBBuGYZLrHzcak7BnmFZMreOBNRvjU5e1a6xunAFsrm5GLySqN21TLxH7ru7UrkwRHVBuBWwZ
p/PV8GRP/oCKFfZ8vvk6czHhksljyzdsXh6iHffaRBH5GdJZJArEW85yAhEwRn9AR0Xt9tw7DYY7
vl+M5L+GsnmcRMBfX2TRMXUXPrzBJHQEpD6NM+Mb5HXENzv/QhhMhD1nlI1j65WmgZfWmkkorL8I
bjVvSu8QoqEixoggdlOv3W8swK8KXeMB3t4/FlrMuQw1jmA19kBwHIOfoqqKP5qmvqjRLY6unA+U
fZOdTI3o1HkJxgZISJCB4qtzp4WO5/EpWslAlIMZvMog+VUG/MSMxf5SDWyGTJhdRx5V3nnJTj8z
yz90fFfMmwNJ3+xIXLtx9y1eCwT1XJlaZhLIRuzkItmLHjJsDKg2qnNhp8/D4t4yOOw5ysfuNkir
F8ycVdisCbpk+uBymsb04z7r5qfJQHJXdi3eROKfkINEPbEeFoyRbajYwXZe4i5JHkhEOFdqmf19
7qNdizznR6kW7xj1CzUYcuQeXon4hcl9Ak/Fj5+PmktDT9OuJcT9xSUB08uY3rMXpFmeLu89T7VT
MPcHOfq3c+f/0nOiuWCdxPLDDyPgAD70+EY4uFisu2cIAJMzTNNpQGtZsleehcNPspPqmuMsuI1B
zsPacLNPqerhOS3gsRbMtCT514c6i5zNLMXNMqbFFtyo30pJ66tYmSCoWGYH0zWgfQrw7lSapzoN
ntqGH/bgx3dxUZNOCezpoV+r5Q6nZMwdtkzQxa85FRAVcwRl7FzDfUOX2Z55r41/om4CeU7t8sKW
BohAV4QyLUJhWvCpllgJjxR/HEOxRP3RX210/GlfwXXSZoUk9IgScsI1XfFuTL3OpXnZ2PWAa8ec
poBD24zyzQq8/hxMzO0yoKI9/lzB2ZUR1LKO0c5QZfNp53Z/bLkZ365uVp76IIfhkOvJEm1957bL
xAfRyEHQG9mGD5N3g/u847PKGu/RCZEPmuaEI7CYj7FBvIdl6ho27aAOhDx27CNod/A4TfpRJg5c
pyvdhNVsReoKmnB8t8G1mJXbCfp859b8OAFOp6uZE56WuQJloeRpi0FDbsdljg5MpqodtDPVH117
6QxzPlh+Jo+zzcl3jPlnA7TkXEPt/NnAZspJwszfE7ubH80o6tlrp3hZKIQ7gonw7Hr2Jho/jLq2
tvzmdhlA+8EVnMN4Wh+5Fc+3lWRrSewwLFce9wX30XyLeye9kDWF0sq0kqSKn4yWbRnudPEaxPEK
WT4T4LXcZh/1M4u3zncPRZsyRE1+r4VjP8B6j4yvAVsn1LI3k+Kc6IJ2bfJufUUuQG2YL7PtYld3
2OzTY13MLMC6jtT4yoiWw7W/A6Q/EvFqdiXblePMvjmszaYJx2ZqT3wgjNuMkmEytTE4XVpDXOQg
dHP7PCOE2TbCrh5Vgo7S7NYfwsN3VmUMqKzlqava6FjVw10/zdTm9gUiorI4SHMed7GV3WSNApWI
UfI95BykieUy4GiJcu+oYhiRdc6Etw1GzNJQFn1rGYAUPtV029E7d219qCUVxad+9tMr3JZuCWC8
3rWgWrwnyq0h+AznNQ2T1IvkFW2Lf+4aYfGBX0CjGFNgfNAneYKQRkrnjOKEY4xfy6zfuTQ+XNqR
RBU0Gt1cyezj9Ex6jhywEVD0vX+Z89Hc5wb2h87xjE+zbNVX7OBOs/mE2lrZenbaEtMwZdToYvhf
O2vfRX56Y5tshjqzKZCVLsVNP/S/6oBIezP1P6ooCzggEX5CFWTf2GjSb2VOHKUYZb/lJjvQacSF
TBJmOC352H+VcAz7vo98nojGK/VD9h6c+wd+lSDbqJWHqcqIsJNzyXfTCOvv8febF8cluW/ge0pH
k1T3lB1Kk4caC3nep6OplpDhLIgkxlg+lIya8HTSlA4AKNkOyrVYpiCUNbs2u+v7uWEZF9yyMJt+
dAyMfqFCM88eSXjui35/TBLpUWU3vHuCD5AlWfLXqihqJBxFpXZZPFzWkvwiq4reQFzVOaE5i3AZ
crT9bjU+KXQZYRunKEhtkwAWJ/Au4mDZRyzP59nYw2UFV2vCCE/ob4hFc0qxnjNBskJHeT8RGxe3
dcxvbqoqXu2NtUvquHitpDrpKtStV5iE4AlQbcax6Pd4av1L1uTPts07pEhltOkYV5vxdHVit7uZ
RfyxpoozicnXzIESN21mEjKYkPAWsvtTGXEDeCQVMQZ+fmaUmTtbQA2VJDc/UdlW79JDykpr/c5c
WAS6FlV0bmRQqqgIl+cmG0pI3SOxL70LJOC6pq5kNYYVGhjvxzrwWlcLJ5uFN8BLpnOjhf5TUp0l
rVuRHAIapEb/Z99aXH109HTCmYaE4zTpUOroJ2yJvOFxWpr+lJBc5XPzkcsd/UY61Bo4SXDpfQyD
a8P7MtPh14wUbA+Zm7LKJRrrkZEtUyIdk47NkjKG7Z90mNYjVWsSpAuVDtouspnZM3mPmr7btcPM
uVAHcy0d0Q10WFdNLEucGOWY3uYZnYG3Twd7e3PsqVnAnUPKiNopayk2yk/ikMikC2BKPLjSQeGg
cdIrKdL4MfgrR1yu8s00qP2pGXpmbJL4VOVHjTVex5ClFa2nQEeTncbpPw0dV550cJn4os/HOWHm
hlSzR0XJfonb+YhgmP0vg9ZVh6ANmzg0DVu4WnREeiArnYFB3RtK56cnHaVWE1VJNenqTMesCx24
XnX0etUh7Lr2jDD4tp8JItoT+NgOJajcsktv9rGOcuNrxy9CupvUa73xdODbKnHWZsLSkwQdxEx0
NDz4TokPOjDe6ej4hM2KHXK/nXSs3LdK9Rbw3gsNHFNYOJyfCyl0aDXi6DqYPuiIujcQVs9TYuux
DrB7Oso+6FC7q+PtRk3Q3dORd6QkNnturrL0ZOhMvPWdjzfs/hcPgonvOf8iitP8aHWcPqfu7EZD
rR+JT9heKj5g9E3vzSAVtW/xVVLJvkBELunbwHOfB8lyRCY8nxJiORulY/30H5Un3x2d/aBD/61r
jI+lkf+xvo0AM/6V3aA1AXaGtaHQS6ReSwRcMUFY1ZF4WL8dA43WDXwPKf97pPv/N9JFjvufjHTB
v/6jIS7/0l9D3OBvrsRTaZqByZjUNtE7/jXD9f/mMoskKWKZdmC6tse/8vcJrqDN2/RMJrSuzZyK
XMb/meBaTHBt0hUuu1eI9f+in/ffJgzQj0seC/Q/c5Xhgf/P41tIycB28TnjUkPLViw4oAITUqkt
k9sp9b/+4SfzH7g0/12eIfDoVNQqZCkoC5C6uvkfMhdBAIu/IO2imWyJz0thcjCucwTYk0v4dyjy
03/+56HI/Hd/P6qPfCHwInv0ozv/ptCxEryzgGHGTVEjvIFT7K9x5hDxrnrrlZIug/Ig6FXmbZX4
oFYDN32i0mM1cupbluJqZBKEuum74BnRnTwbVbdwICun7eD5zYEZlXmd2XruvKZE7YigidqzICNr
lxlHHMfuOavm8mL08XKzBIniae+CUUq1t/Xc2yWZyfG8Znln236oJEOwDUyCHQMOMSGycs4py8gB
xuJyMHfa7D7gO0iT4Wqq8tniBkp4rCLcoFzQ8sJEqtyj3C87L6K2ByogmgWQe0SsnZqJlqGYMx7a
iWhd02SAIUv9QN+lunGJRDBVHFGkgOcQX6YhZABJCBnpFyHBoTznrOQ1+6DrsBtnLdC0Eb2syviq
0nL+5VUjAxJLvMeoDI62D7s5Tomxi1Lb4VoLBqOWiN+DNTCaCBEPVesGWdPo0Ktg1/eNzSSfSYa5
Xpsk4GtH7r0XT+1z0EUtj+qx+OwFMWAcKan/Z6BgkcF4J1/LQIzPVUFmiCl85B9TJ1LvvrtO26pr
VYVYJ4Mz9AYRnwU08S8vSrJs6y21feqIObwFrVNyLZJtefTnyXy36YckmmifZWHdUfnn3kvmRQ9D
Xz7IfnLf/ZjDAXDDZzIW7d7z4/TVXIS4M+beu0lJAt5Na9NduqZquQSX0xMykeoC9wUdUc77JKto
6RMD7TgMBsI68X832F83EBpERGyu+1qcsFucNNguBLk3XVYs+0nW40Omaw3ZB1tkCYJiZxjEmusB
NC6KYusDvDre8fKed3DGZYhXBubIZcrARnY8u3A+shbTpcoLhsmBWbzI2fC2oq5VWEhB5r3APpVS
mB4GTfElsqoH6pmRJWBjCRPaerZzQeMCbAVSoSboQs6N1JBlVnM3dL7/UKym8zjFiQ+2kfk//IoG
r4VZ6DntHKRCZDU2rGQAAMvxt4GI9gD5ZexKK1/POF7tx1WwaE9ZHRN6dJH3T66xYWiidgg6MZmV
XnFZQXvlRLaa8xXNW17kHTwjorPUMSKqBPrs0RjtblNmcQXM0zT72mcp7s1Oe57xXu0GS1KFlyyo
4/RPJxWWfeDBXx5LIVHFtF5ySty63iJEC/b8q1D0U3D0SynQZQQePFrFoGwdmtdgnGDpEkJKc1V1
XHbL9MWlwnrTs9GiyI2jBqthNuEU1O0YnCWoyiC9l66i0lW5LmTz0uyNIGmPNgWse9ejOXJsJ3v/
/UXptvBug4T+HkUz2rZFk3b7/c+tKS++GPPQofYUajcCarcuif0wDfCQmqNwybfydnP83L1fRzfa
R63B/Jsrz11StPy3ycRBxPJ3O5bDyHGXPBPNV8zYSkIO1dLZB1AGeWtjHsp3jRMkn7IcWvLMwhaH
nIo/UCqaKL2qKY6JNKMtJ3XWSj0dDsLhoygdjdvGNJPz7OMSaboz3ofyBFQP5p3S1mtnFKbNk5ee
4gLrhR+J/tTkQpf/IVPwGjGFk4IQt73pPh/d3y6v9W3Wr+619yHcTC/+o3wJl4hu48Jnn7fzF4f4
SmQit8r6DTe/iQSXevdAnvettXKbHsbksGJnQGtCkczaIaDnf+fvbS77vjA/xOA7ewd6/OQ1/4u9
M9mOJLmS7BdZHlM1tWnr8wTAMQ8bO4hAhM3zbF/fV5HdLCaLrGruuWAuGJkBwOGupk+eyJUxONmR
lT6JMQS6ImIDWN9orPXyKw3s4lQhyNwxxbqXCnjJORoJBsyJR9VGHU47v2Xj1w7uL7Ij0YqKaNpB
3So9O7QAARMos/eJPpU3TejZWx7C0yzbe3LkdNnBMOFUxilRDJ3AL5KTnbFg87g1mASf53NZD695
2eQ41kIM5In9jDDXr/12qHZCgDAtQNet02HIDqZVvSd+93OaqdwYY0IaQ8Cmoc58cc5mRjY7SV56
yYfIjob5Dl+WuA56zWXgZtuPQ8vKtfwdTpZ/sIEukIhcCmyisrpT1jTS60F+AfKvuWbwV2S2RMlc
11mbkapFmLWWLuMx12UaY2qxME/5EMHXVSUCoDsEDhlZsnUj3OxcGQZ3/MByN5hvejQa5gnfNWDc
ZA3jHBB4rxUk60ugIAAdbsM4QbOyRqiq4M+Sxbyru7beqR4bK7gQKD6gL7AS0cmUdYnYhT2Ouwov
xnkeqOIJe67ylNDuFknt57JwbUcAu8lxEm1hORrrMraidThn9cpDaVmTf6PYNLWOwnCvQcf4jPe2
w3hPbY37w24QgQrZ7IJCS+BlVp5QYPgwZGxbIQt2GyeheV3C79lM5rSs/cKvdqgpP7sZ57hy/Zs0
z+JtNiLG8gCLN81i7dupooumbamvW7L7ibOcDVtxk09jswmkf1STWa0TzMFrzMEfRq6Kczm1hJQW
4igO3D7i5SIAoUgrcshtho8Bg7XgOxLuvMM6u+88Jkg5TBRA6ktBj/1+7SQUf05WhIrpfMvHahUM
C0ztZgm3VYglmL13TNAdTTWxnBD4RTjfR1NzUyfRcmhG4ORR0iK45JkEuR95m3juBoisBp+x1ldb
sTjvU4MpWtDwqM2I5ZHzanz4X+57/+S250LfoFHQpgBKmX+9X7ZpVFmKPBq+GpluCl/UB9xo0LaD
Zjn8z1/qv19lPSqFPfo9+B/Nm/9wcYYzU9hGNwEPFPDTXEqeeVEwarFnJksZleN/IvV4YWK45v+z
qwaXiq1NJi53FJdOPttlfvrX09gtR+Bn8fXXSP0//Tv+HM7EH56pLGw06MG+5ZgWVpk/pzND/OEz
T+C+cZTDV2dt+bfxzMZ+w7+P78bi0mDSyfBf45n3h2Aqo87MI5ajSJn/OwYbfsK/vqVNIRVDk+0I
xiaLN7YuB/i7kYlvI7KCZtaceDhCRBfIWIxaOW5DDuToW03+FpYjJObYx77c212my1ZvO61DlwjS
eEnY5SFRl0jVbgcFipaBjy5nB5INcflAsqxdK8urnyTt0JVWvfMy+WGVDkRtrYjLHuNEoVVyNRhw
v7waRqjW0GfE9Bof9WaGvLSGqmKuebmsW9gA8WFBhrdDjPqJJnJnSPSdn/arXqv2bq2ac6yV/CDO
+x2xMmgobP612o9P0dlLW5js1NkFpK3l7SLYajtrsl9CUqaE8Vge+C1ksLYOwk1I2vsm/14yBHZD
bE5vHkpWELneRWgPwYHcFxsa9hQmKP2wYnNRwGFZuyy0BnddO6lzkHrLYWID38Z680GRRvYW6G3I
BIv2iX45jKw5i/TQZUSw7cY51HqTMiftjdC7lUVvWfJINwwUbCxrxb/L1/aeFr2XWfSGBrM5Lbm4
YTed3t+kpJ7WS9diDJz1fmc0tKWpIrpJQn1eJ3oPhH0cM5MJ8QesIEBaDYPTeyNQMNqwxLay1Vsl
aCk0vOtNk3B848egt09K76GmTpR3id5NeV1+sryGX7DeWwUOrwrx3OpzLswA54mBoUZvulK98wr0
9kvqPRjigfPacsHbp7CPWJcRWrMW9mgdue+VmuHZyyJ3DgYLNmIpxaHNE/spqfLuUOk9HEq0Ws0l
67t0aCa2x3rrqEN7vuvGz5ANSaINzVCDOEgmiilZIDjm8myZdggQmXo6fLByAOaK60kkSPwqyq2D
V8ThbaDB1RQZoKaVHib2ycz9M2uA8GYxXPw6uT1+2daEgd4ITNgxPCrrqjM3pEzx4WaZtY1HOhlE
6Zo3qUppORTYOD0nzdc41IZdGAlSby2DrxOy96p9Fs/Shbjo0QWM5zcBS7m08Qp6QbPv5hCLf09S
JkhaYrcKb9PYpz/t7ySQQtE0zTA/FYYx/4jb9sdMtAbbe9c+Ju5crLm8ggo36GAd59nbNKEHlW/w
QZriRVgT7LRumo7l9eQzYWQkX7BlA6/vvNHZCNBda1MUy6akMznehaTh1vEw3ad2Vh1zSeSjnevp
Mo9p8YY/WCONw+mFVoyHiKoYouGJf8ptu70FmYjDguTMNrdqLGSEhIm6+Czrljp7wqSY7GnM5QPW
2gq4IHaTdnEelACVTmPBDQ9KRkT8S6uSGKski4t9RHa8Vhio1kHoNb/aQAu/DcC3Ls2utLxaP/PE
BEdaBO1tQ7DlNEwhURRehZsGNtEFX+S8nd1UnCysEK+RIw8Jq29gZPh9gvKhpK98BxqQO2hfYlyb
Sq7PAwbrFS52yswMuzxw8WPLPaXi0HYFvHdhLRcnlPHKMsv+VkLyPEcZbTk9Wwx+E6Fi+2E3PRQu
W3edzny81zPUy12IwZk9Pqs/Mthyuu+wH9xydqVn16rKw8zYcB85S3myWoMKBLe+mlPjs1qW9u8M
JapeR/gDn4NK0ysobeAmZQDt2WILhgaRTBuDjN4dJQHw7REhBEUPst0XNESeDPhZZNzMGYYkHYQw
LrzHYBrbzxSO6UkJ45iMTrCudA9qkbuq3qGLe7eWzXuBOmXrxYqz4B7Ngxdgns3pPsSnhxUQv+DW
Tb1xZ8pouklgN63Tjqcx9NDFIgrW+vFXM+ugRuWP4sgNcNhXGNj2qbvUZ7+e/Y3hlPLSWKWxY0sd
ss4sHD7ehm8+ODioj0OfVpu0SNont+yAoM6cY36rC96teA2C8tBG0e/IARVTiWbes36hj7oMfidU
S5JTm+t3CxvAcbZJXRdJUF98D79CRu0gMWGz2bc0yGyLJXmLJmqjS/ZMT8VQ44roWRtgC8lo08D+
mS4Np8kyRxb4fcies6yf+PTC5wCR/Yu0N4EdVbebKRYuM2m2XNErFHwlwqQ/o0XgsczwuW2CArwl
UlYwnoMcH9NGYfJ68SGLovhIkz8rQvk8eVNyT+v59NbNIoD+HqfuJmROZV4MgLf0WWOdsR2IvduE
Ug9AIcC5AXYWk4m5BNbagZmLVmOoPtrMwrD3ak7MbdyWhtiz9UuSlV877EQcZ+CBjg+jeHXMPH+e
3Fm9wHnIvxhJ/GcTWgdORObwVeYEnOeLoAyik/NrFFbWySoCumRQOa8x9nBoA2XBdN0OOStJRtp0
4yB77myeLHhViQW+GhytJxj71UlhgDzUUcVDL5ntXRL6RCgVWa+7mus5frz+Js6hJUydaazIElmf
0mMdpHKPBylG3VUOM2TBzHguq9q8AXRQ76gNTX+3Ybp8WbmNjcSmhHglaiO8hHLEnziHQKW5gwAL
HDJQBjSImU9sQQYfSXTMsU1QQHBYMn86mZkBA7lKG2ytJX7BTR/wjiaL4ncPFIqaFLf0hkeBmMKx
0dYGc63dnYlnz3t2pTC5STTw688XP33Mxo5C67yHdb/FX7mcvHgwf9du6176rOCUbgLL+QlrOXoP
2khw7yD92Cymk+zg5RjrAiboR2sTDCN23rM9bY1+3vtN6t/hlSXBMPcOElZKy5lhewXlqCQjqs1A
hgRfG5e1NZ6u4hfI2ORoWg1BRx4tbrSO+paQeo0b9tkFOh+vbF8z+UWddtbKNRYj5plC5GOt8Esg
wymKMVh3VtErh3eLbgQhHu/CFB4LOEnn3MlfqHDlM1rwPQKdrhCLIutQWIlNmlb9bAvJ8cfpvW6w
XW6qEjyf9Np449YjspDpgKUr6UThCnO2BUZp/GBqXbtTDmlxrvc2yPtt4o7JHXiTCOsKCIc+tacD
mh1QIbs+eHX/RZhyXHEZ7lnyUTi+yFltSuZxwh6kOU3iTfzYxQYme73iNX0e8WG+kLuITx4sxbte
sYwEdHjTEpMAbii7c0Oe8mTGGraIaLRO0rEl0KobtYxW/ojpF7rre5gTWDhZA3a/cppovzp6T8lQ
VLziHTkyegc+FTIYKqUDORws0LZqWvE81G5OuSEXjipq4leV4ehccfAFJNsi58CHBHBiHd7Zmbds
unq2D7bgnEoJjuyz0FQoua46TSRVDkXAhQnkIbehDub6aoGEf4in4qt32QyiDtmHoRBPRWq9Sdc9
9nZDRVbNo44W25exTo5TLIsdTm+AyIbJbzouxv1QEzZzYYKM02xtjGD6chIfMHinnap8ZB4lJOaj
zPHDNXPOClnYI0wjCfvB7ifrlBqLvaXXxFN891ycFt9K3uF/Rkdbs4bm0ep3TAuPkk3wJtdLjZxa
l5fJGdTbbOMFs8vkpbFjdzN0Nejn4jWhoBaFtixXsyW7O2xt0Z4GWxfCb2Cwd3avLmqULv/KGC6I
dHL854c6oZiYPUSMLNop43NofzVBr3mMlEh1iG04XD/7LL92Lmd6UhBJkMFgPY/Uua6lxx25lzil
IRD6LykU+LWSFCjLRHR88pFo2QhDyu6JCUcSolGiwnUZ1vHWNefD1CWPxGx5P5uIO6E930229xOv
UYjToFOHxE5JgQYVnlZh6DaE8JL0hto0dBbDVB3H14r1LPAwAbEFKMcA7jgMUzpn047W1cox9xTx
DJ9eYY+P2PTyx4AyG1xZLZhzo6cyB0rVaiwWsUuchY12guI06WCpA3aA9qvkx4xdDmAKOb2DqMVp
gB8C+3aIkF5M2nxhxs/88mAPd+sgFvi2w9nEfBvxA1q8Xl0KipOQAN0n05AnL16jYS7gm3aADJ9n
SpArp/V+dLxNdmqEo5IWTXrVBvW9HIS7RbOGiJ6wk04WDMPcx0dQ8exrUrNPAaz0wfucAJ20RHuV
2G5iMg+4tirnKrJg2Y/SDy7AMB0cqnzqlngxdyCyjKNhFT/9prPBSKuPyZLDsSg97koVTpBIjHfV
gJHUFXV2/VYN/rPx/l/klj8TSII16r/WWK6fc6vjS9nnv0ow6f/+T33F/AO/nuXAJXQRRGio9f+2
/jbkHzbZIZM/wgFmm7bFH/2//Te7cceBSWhKgvrCJKb0t/2384d00N5MCe9Q4Sn69xJMGvP3X/kl
rQz5QrCZl0wvqMzePyD2pKoNTHfsjYaClVGoZL4qPDG9sxmQq5A0nUu1Y6c99NG8k7nHzTbs8ycL
HRcc7ko6eUClTPxjjK3T1IKL6oy0uzSLZ6/aIofm8Xev9D/ZoPv/yFjUrcLAK5RwuS2hpbD+/4sg
5KcZlFGfz2mi4BmPiV/B/uMMslJhn4mkq5faWBxodZ0/Oytr9FlTOPFrLTgPfMcrz0ksj0uI6KJk
/IblfwI1B0Pb8Bpr55KPhxMnrpqqdT/V5nM2xmCVrJlMArg2VPZ1hR6/IyBAhoBarCuYD29rGUnA
gtOYiaW71Q2BI5oqoH3HIYTTPu39bDfUascuOti3VDbuK5jZ950mhy9zbmIoil7Kfua5GuRwNBY8
/a3T/shAj0MLCmHnECUCouxcxygDP6FZ5XPGRbww23iNPmatc6tsN36vwebsrXSTFd0VPSu7uIA8
ZQVtvyUR8MOBj+5qULpnABQeCSOcMFLn4J6AqoNSfyfLGe48DVxvNXp9yXPzrmKPwSIPMDsmUTAu
JlGPMYIJxI29MrayAeZuaKy7kQZP1Tfo3WucPWnkYDX0cLZdw36CLhFg9EcwiDUsXmlsfMIq8ob8
uqONZfUx/JbrS+G8Qv22tvjQ60dcwcwxvkbSW8yoAbgfCtrA1ad4BhH7NMJew+wZ4vn94/VbTdns
PICY+AhGYhu9RuCrbxq+qcH43jcj39G4fLap3QsbTWblJa5XZkpmftSA/VGj9tH8SK2isXVV9J7h
OVrHcPmrDviLp1H9AfISTErw/TG7sI2btcXG1nD/loN/1QPbhatwSUw6AEZSAmvYxDm3K9hRjnqq
A3BlrgheBq9Wd3SHNNvIVMHRyZmEXeVPlNuRQ6YDGhtiQQHorDsJGqt99WCUr+0RAHvshk+5DKEK
J6ncx8lIAknZIA9MOApYZ7a4zrGluS71lroIYexzf9fht7kPjdRiYOGHGGayA56C4UHoOtxyHcg2
IzydS2txxZx094Lk44VViz6GPwuS8rS9jzvFjyUZAJ6Hng7LvEtuhGrDTVHE5OPTfPlNOZ+88UxK
1nJTIWGkxKhnU96JyNZUVKoi7CJQ+xINDpacz+8tFtEHGyQs83jac0EistXtE4ZHGlqxI7XHjJQK
4ABQcLEWI3IfQg5u2JTFP04Bo373dL9FjpdiNyxxt05kGj7YipSgGU80YkyGvFZD5cJOoy+DKmMe
1346cyR0+iLFxZVCinjfi/SpxBd88aoFJCFXC8hCobovhsh7ELqj49u3QsmXv6rxhT/P2phJNzzV
g3g1Pew/a5AdDhbWHOiBtnRmEnNnCjwXcXY5dbxrNkTR8F4OUbgR6bxxtT3UnEwUqqkqP/umKA/c
D4hAFTAzPW0tXRyupzX+kt+eNp42iflKbxmcMoN/8AMGG2h8FHHE7XnBucoxuSJyFvANIFCnuFuD
0fFuSNm0u1FbX63Bxi7R4Q5PquXYMbiQOMIqy1L/oBr+Tk/baFUR/BxsjLWOsC5IpxVVjZIFGnRN
3qe3IBSMnbfkF7hEDalVVqU9nl0MwazwtI23dzsMvdra6xHHdrXZF9UQ3y+RgoIDsrsxUkzB+bc/
2ImM9MXTpmGvHd8MOwXykJSMRdpajAZnEk9N5VemjccuDuRGW5FNw0zuHJ2Zq7RRGVQVRqBeHaB8
4WJOQ16/nJaPmDcGQ4ulDc9BoS9hMqQcaNGG6C53Y3pJF3tjarv0Qs1HpA3Us7ZSz9pUTQgH8TXG
aU1KUu6QIV5aMvy73kP3IbfY/rC1RbtfiGcobdvOtYE7XrA2sfIzL/FiyDM8TF4CRvBtNfntB+8x
pIj2q2YFSvsVBvG+pV0Sb3d8zjHB7+bK35v4ycdw6E6VME9CW80N9iScy9jPW4URvY1kehxdk4/6
Ir0b09NviW/vetyS6SvdkbCv5HyLZ9O+gUqeQT5R6ZpYoXXEKDJRSL8cwxF7/IxHBqd8HMqTZwTu
iar2+KU2wXyGyq2oMEF4NLRJF6fCSGI3LleNtuP7TYydiKsCvvT4dtGmfZrA8O+72soPXH7ZJhb2
/kUb/UssH7y39J2VwAyWJa6xhJCIc+qbLSPRcAxmaET61huq4meg78GmvhHH+m7MktrhYOK+bHty
2Sf6Dp3o27TFb1RxvQbUlG9F4L5n31dvkCO4ppoS1VffzOPvSzpm9o2l7+1zFMp9pu/ypar8Cyck
PUT6pk8cAcELjpCeASDX+KdZzwUweYFCfg8Lnp4bQhD2W6VnCZlDbchNxpbge9SQ32NHWrvWdvwe
RiRjydxmKWsTCRzIoeTsR6znF0tPMsiRHpTH5fekpxxj1pFkPfl4egZi2oUalY0EYONufMTnO3xm
4WLuVZtBjKP/Bsg6L5uerYiyCeYg637Wcxdxk3id6lkMBtiNqrscjFpdsgLqpw1lAvHBSnBZ04zz
M8q82yz3KXqXIiOSWOBIJF038hV3VogyTHSD4RD6f+RNHy7h4zNZaUnSBEALUWL/ZdADJpmF/hqy
/V5bevxMYNmcRgKD/MBGdW8hVq4T79esR1guuEyzHNz5pgis/NDoYRfpLjvAT8MjX9rXJLGMfa2H
43apor1jNN3dWNVfPR7pLZVJd6QW9r0Jt9lhzHaYtdZQXdVbUyXZa927X1MIbTlPo8dJD+q+0BA2
Pbybeozv9UBPwpXZ3lMdj06ztE6tHv3DOhh8uPzY+vMeD76lRQLyco+Oa4GYnu0he+W28jWSANkM
Wl5YGIa7b8HBh7SbDtQjdMtQ7EI/OtKy8Rz2NAtVE1cYCPZH0zTf+1k+EiC1D10Uou+m9VdHEvfg
Z3OnOUmoILZLyBUPuTyEoadOuZZLqOzsEQmkvY3T2DkUdbRs5h6zuOzr20b2Pbh/xJcybXmcLbXC
b52CA5kQ8FeZ304veUXYow4kYiWApo0pO/FZJ7QntAlWwEJLP2i+vyjYRgwq4i9ThNWqaWN/u2gL
XhFwKzTDMbnxrAQegc9z0pEDkaSU56wBwR0hjGvZE7A0WpRk0p8H5Q63KaIan32ysxvSnv27lQV5
Q7tHmwCzjbuVG7JTicMpeihoFatWXTIsH5VXqUfsaR0galYGvoPE31I/tCrM3Dr1I8qvlZTOtTFV
xiWTq6EbZt25JsRLiUpJ6CWpa0LtDlfIIHHbj6GC20s1yG0feA8B1ZJ8HUIA9TI4r7ajBkLjzSPb
BCKpETejEuDL1o+5Y7Jpui8AAR7bNDR3xJxZRmat8dzVSI2GmON1FgA1zFNKy3i75puxayd8GAHt
yHYTAVAO3Y+pdYqDmdXWyg6XD9Tg6eJKGw5QYzFs+Uqe/cUSr8SL87VneG+OzD8Va6TVjOHz2dOI
ZwWHD6OhW21x4ZkXzzGcTa2m9pY0MeXbfnANxuFSwM7YJjXsKBPPa2eKe7snfEVZeHYcq1LeeuwU
SGdTFpJZCf8/xU0soudjZrkT38Twm/XqTNuUV28b/DK4w4jhTqbuIh+yI09um2QJzgEWLpazVbzd
2VhDseAewqWCGpZ853RVfKEKXd7WnHIQLWjm/QSEYNKXMxAOM4sRj1vJJj+p4wvMaEAQWe9ew0TC
T5jcPr6krHE3ltF9isKON3Kx2sNMrGpvVFxduQhRIdMEzJzzUOtylabfV35+5yXAvHw7c+84C8Nj
LUR6ChaYT0jfqN48znamZ9hXKScCTznLANxTnEFDO33mpfNB1x2CPUPYfvSiAuAuCNZiQbvKpZ98
hZxslde1+7wknjePJNcXjvJ9gvgL+kzWR253/hVsYQNjizuA6In9Z3Z7atJIfCYuMtrol4iVKaFH
NGaeM/RjwlxsnEsf9u6JKKp5WGpMAFWv+MX6Y3dMU9dA/FzsI2Wdw9Ydzfa5SbtqZ062cQVHMK81
pgQN1pMXkMkjK8uhYbOvP/GiovRHcnodbHu2wcLTUtTE4OSwGqtjUgzzNfWd7mdIe/zrkmczKRwe
fw1J7XkFH09t/LH3zq5o4s2QYc9mg23GHyIdKkF4MBrs53aMzmVDTJUpo67yzVR3Na+Ow1beqrP6
vc5bgVusGF+83IAdq3Dfcc5xC6UB3H83nLp5sBwnvWYOn32cmNXOFv15stt8G3bE0T0kxm4LjGF5
abrKIhY8uU9+XbQnWqns66xG4zHip2XvnVAHzK2vwMovWBNFQTWToBdqea2TKf+VYQX7wKXswAVE
86DCMY73Y1z7+6K2Yxbs+P2oTMbFtVJxK3eTX2arhgOHQLv5Jqj8ZEDz2vcy5E5Kgp16o2To+TpO
EFCR5RAWRxi+IMLQyRI68mWY1X0eWSzz1BLu+9aZr34I95yxMCD2CkYXsneV0G8s0WEqNXCODP3g
8GRtA9b6bR/OR1oQRtbyZF22og+zPVUz81lOdvrDDwKum0Yxx6ykbZNlTT/z9XzvpowWp91FdMpZ
IJAHWOWU/l0F2+B863mavASdw6JsFs/FJi5c+6qy2nhviTCnmxwE5zVoRZ5iRC7S32TL87ehXrxj
xBrvhCeDISF1T0No9LeJGdCBng4GzzjYXM1jmiTAHP25N+7LJm64gfGY3XNJn+7/I1T+//jCSHOg
JXoW4p0jXBREbc/615rl4bPnmvz1y9g1n8XPv+R1/unf9Kd6qf6QNmwl7FwWORsGPL7Gn+4wQjj4
u7QBzDGla0sHXfH/ape2+IOCFtdxle1wlmoH2N+0S48GF1P/lcSBqHf31b9nDkNW/Tvx8r9/49jQ
/t4cRp8PzwRTTStBpu/YejMwmci4NwuPOqVhzK7IfEROZlmdUMbupsmkzBP60DacgQo5djy+TQZB
zxgurO77LIBHJNTp0TUxSCK/URm/Umdv0TxGpWTqscNWkL937IDS29Ds35yhMj5g8LrvPvfTbV8b
7Yu0B/fAo5Xi2z651uQKZELH02i0JluvjLy4RSlEZNqXXmWIKDZVMd041p8FHgrQdVHzHNC3ulZw
BfZB7yM+eP6T1XsfcWCPa7kYE6NYafj3sH3FV5E6zZ4HsGTflyI1cQ+4kT778lqqj7GSv500aDaq
6dm9+gxANNd4t3xX7yx37ua0eqGVPn32Jg597ksYaQrsxp6KiG76w4Kz2/P8Rw/Syg1wB+9cZ1GP
TW7KADBb2bzGU1OsFw1j72v8UpjyA+cGIBaDeEqZyX7OG/NiIdqu69qRO9LFi01BFejyhZ74LzaD
X8TJs9egD9nsAbD84eRJ90KYEpRq6JXLtbRkclf4A6+eqFxqSYaCeJAFxX9d9YV5Aaltbp2x4viz
SxQVfqanb8PV1Fjd7UI57oEEsksiGldB3hOMJdBJp1s5x9CH7ZjxCsPInRR1/WQMqjh9wx4w0od3
Us7OyRlBL4eOaKlqzkfnNhR2+0DX0HJAXN+Spv0ReJQ3O3Ee/5o93jrlkD3liUEg2uXSnHGg74mU
RTvM2lzf9RNLLiGQleKDVrT7HJ/5D1hIPUshhHp+95J6XMgpDuTOm7JzL7x4iHfFIm9VUJakX9tm
h0+lOQwdGOWg7u0bFVaIVFFD+D3sS8X0Xnab2nSqbbR0zXtK+eh1FNXUroqw6A7F7H+UOQqr9BEZ
a8KpX47XoFtTbKTZ0dXVSczkVCtD3WDztq62G/RcI4fpTenNshNWiC2sGE+WUBUmSSMS0DfnbBMs
qn7r4ma6LxGqb+vYH286+LDkrA3r0Se3hWOJHBE5XfGDYHe+IbfbN3sblCpum3QaHnoRco9PW+Xt
bVjQG3Z0+EdohrvPx0TeJTJaUIEVJprem7/GkSeSr3K5pZdl5IEsC+NsFb23Jj5a7adsQi/0mVlI
bSjFR42VAvK4MQGBYqoBUV4nFMpYMEGmTVDa065eOjoCp0a+GFZb3bi5af/iwdZzfQ7q+p7uzuTF
Wkb0Yzar/b2DjnAcjNlmdBLd76CeMDwJYb2V4KlOYWF/GXFWnNTst2uDgOST74aPvATxJfKLVxor
BfHhuiBUPYJPEzOfq2Yut2NR++uhN7gJD2Sho9Q/laE9HAYKSPdsKdJfFXeXJKC41rTZGFtNR8Wq
2Z5aMHGXlqwjuQXDuitSIz4P9dSvDT/mfdP33cFPTBPsaxqupiohKcZMhp6k4LKUmrOMt3Saq2iD
m+3eDWX9EJpcr+kkGm+mPCw5PNlSgMSs2192Bl6+ZLD/4dcNBQw+IM92QO1bZZjQzt4SNuvIiGmT
GOBbI1E2F68tgnOzwG7UkuWBtvHqbWrsGr5kRptOZRPr4rO9wjgCW72XA2X00HixlSC8mOFNLlp3
42Q00dJBs1y71PF3VtYo6mjY9Nu1gZDfOjCK4PVu8qJl6+JlSHp41Um5W8o79BXJoAiAMiRlb0hO
fSwF29TRanccGe7BpozzMPtCBld/4MPblXZ9yoTGeNFLsIIJ268tJ8LC10mW7g4LMF/cJVz6zkka
pPDrzHSHh3fkHIXCKgDXRDMk4KjPU7bRlftkGrldbUyfWQYAW+VOq75dkg1o/NemtBMqDf2uW7uW
sWw4Vjr46NCVHjmMdmlQxduhJb/IR67ZL10H2lU3W6uYHy83sCjPHaHoUNFXxKMtPfZEwOepp+mv
8II7EXTk79veey1m2wL8lKYfft2al55CjCsbPQvwa8A7YYa8ktVFfhstYAtXtijtR/bM5W1Q9OoM
+LTaJAXK2ux66QNtf8YV03/8rIBGkJALW2KZWUKdzlK7XxiadgPdseRcFUiEbEAjteMg2GXk8/eN
YPM+iKlhXPPxUDSpUBuKQTVWtrePoUhBrqpXWm3ROIAXree8EzsnEXhxFtGsS3on6VWY6QAFmf1E
7MsHIRb1zTuFYvkmx3qG8sgj6GdEBPmtpg3xPqzfG21PxALxIDqvPE3auujwAD6gqKXnVhsbqS2Z
7uNiWKiC0r7HSVsgi283pPvtjKy/XZJCGyYJ1SOQaRMlYOIG5AfGytEC8tZW5nQxrUQSxcSAGeZ5
ueYBUx6YkJjcv52atjZtTtq+2WsjZ6EtnX75kGqLZ1yjuYpOHFiKDq8U4ZonW2gZGxHjIrRNdNSG
UezHoMe0ibS37WjLx1r9tOPiWmiraaNNp3nfNr/KxeZmBEoVM7G2p0LBw8OOYdUm/7wVmPHPixzJ
Jw/qYdH+VliWapcWimoLylX3k/bBFpUVbKEusxnWLtmYhPAGcP9ZaO8VtJ/2tjMc7yTKhs40TLa8
T6YXuXB3oYm5eGu0FzcoB0hzJH+PcT/cGy0uzbCUXrxrqCBBmd5ExYTUo+290MhJ1yymWPvJmG9r
bQOmWt266Rx6f4kiUuil7cJh2Hk8TbAQC20mjrWt2NMGY4dG2VWE5xgo2/yD6sf8ZGpDsqOtyRMe
5Smsb2ZHXkwGv7XVQFWbLA+CLomAfQ1vkjJP6L2c1rE3/YYM1fAJsn6ihnxEQCUMiihw/Saw6iv/
iRKOmD1XBpqkRHkM7exLRYJtzySy80I54XEZQXAbpEFPIAdNPH0OC81Z/ZBl8is3TE5I371pCuTI
ITAf+MuJPvQhqGncW03w21cOyWoEbX50mp/CWrKYxLnEWY6eFph2dnaDabkwmFJps2DZXLV595N6
dJIN0K5KAnrrMo+KXxagD2h6SDWJB8W9MLD7+dyMj/GAeznhV9PUFNPbWIt4gEyAHuzpQMwRkJMP
uQxP5u+S6CyVoW9+Z3rnqjE2deh8BRQA0M7FOqCpmxvCi+jR3B+24EUV3tzypBrX2XZhP7/EAWP7
HEXxbp68ZrNUoQ//ODqE2ECpjvcvOYiMeukVLuM5fpCp/UtxKux7l3xxo96FEVUUwJwtT27Z0xfH
EZF+5bpNc8Hz3m4V5RwPOODGS2PPtJspKFHy/7B3JkuSK9t1/RWZ5rgGODrHQJPou+wi+5zAsiqz
0MPRd3/E79CPaXleGh8p0ShxKuOEg2e8VVERaI6fvffaLOujhH1PUkYE4SXZkIX7YgcTxt64aCY3
nZi07NlSWFqVLzN1wX8SH926GWqiAZN7rlplHYthmQ4kdyTlKOQp6fuyfskUmMbczztUJvPZaOjt
iX3zHQ/qltHyxqv615y6plKyKmX7iNs2tyi35SZxR3u4p6pkoIEdJY8xS91w5rvUCyuMxknMK1V1
6iDnctnPqjoP0TIeZi809w1I9qgEf7b0y53kORW5RfncQLcnw5zPxpl/dQqpkAk0je0H0ejKyVlg
nQMJzXMvuxbedO8XBoH5ileerB8s0f5SoYE8jO4K3wwwN1G7Zd0vVvCaYOfGfx12F35Q/PkJ1dA+
IQE/5ReMTR+uYatThf6WSr070mEK3A5tU6715Flqz3uVB4GbTGfa6YarJYAdEt6+7XjL73FJquc4
yh9nK0sOqTkl7JNoE2TrxCK8bL0HSQaYXnQuQjvg0nawpazGofrtNdGX3SKqF924HKQfF2sX/X2d
Uui9ajrHeUpiquX8IAwOgVm+l7VHHqWBrzuQejgt4Zze1TWgzMqtkC/begEsOFXDgcFz2ARZ5X1C
RMfri/MVWI5/lpbNMtFzv2cXjf6nwNaa8uVGORLAFiUDN2ONUlChlAFdKpfbGk1uFWj0aRATABbN
kv+JSm85A/rL9sVi/Q1/+C8L1//FwsVawMEb5UrpCUvgwPP/w8Qc4Ysmovb9n1cj8Tc516L7n//0
r9HW/+4f+feKxP/LwoWEv8uzseRK22cR8veKRLDr8EG+YuGildblE/3LisSRfzmmTt3ZQm9VcF/+
Y0Xi/YVhjNWOI6ir1eG6/8yKxLL+N7/U//nJ+Xz/ZkeSjDS2lFRvZbaX7/uEczLN0t5RJHl1Tek1
X7lm5B99Gc7r1q+OQyJinkHNF1l1uRZ2/EEYHRYj2NWdJAhBxRll04MS486pmCuikkNVn9UY/6PK
O1pm3D6lqHRDZNWvYHl/jYVF+oAT7qrzdELFNNltWBOSutmYb0nQx1vHiMfHAT19rfq6OEYJ6aay
LIqHxqXcw5vaX5YBm8jkJGoijNE6Vi6HVv9BNTQ3PjZtoLIx5xV1P3AKKAoz6unZSBD0ekxYU+iv
C5/AbsUSu6zGzTA2e3vRdiRRmOc2ru9a1bg8PItnFAmH2h3g24bLgcxHok9Eg310AIhcPlnM35qR
DGM+htuJTfjOnMdnR2Qj/k9UAX7SD1Mz6WPiS5ssaIIVcEz218waGSPJhmo54txGaxxC1493LZCb
G5sHwm/PmWAY9yyUEiub3v2YRxqTh2PfDlUu4VJ4NOFgloZ1GvJJxhIBjed3m5xYXxAlibwGQNlc
U0eTO/u5t/iq+ZYnUyZQxTnzArV2KFhgbiF7gzOjKVuwThVnHOareuqOlITmh47GmaeI8XHqvfug
SIynIBvfm94823l0V3EyWS0NY4yrxHBP1hJvR1qfGrp+qoZHG1cb1D7kwCZk50OLewiIOrLWC+Z1
qJ4Zgba6Tg9xlXxNrbQeyWRIvBYQDgavFbcuvuPzuGDWIEz0MgZo+rNBMcBYK0DTgF8haEzpPrZK
49sR46sbqno/dn8MONv7LPbtNR2A4vanEqWofevxZ0llFKP4dM20JEegtcUxypxjJ/AsKXdAZ8bD
JaDmrdhLzfceZ26VAxlwE3OLbVPd93LMPyHD2deqrfBnsabHnOZ36nWZFv8ocSTura7qT20e8TLk
MuBbZcQ27GZ46VxYeJam2iZtk+zquG/XMjKRK63JPqIXUnQ54NFcdUM8AqmJRvUgLCu66TCDrFVA
DMudSN5Nfiu2c5JZT7ifwHxUXUTrZoN3OMsxM8ZUxBKUo0/lTclyulaY6lZDZB8oH/lNB5987vy6
3CsmHzQ75Yrd0PEpVsYSfFSwkMM1sxQWC5Xr9jp3iYzvkqJD82JUU/1eUYHzUsNrMlZ5PHHAC6Xx
WCVRtIOjIfdO42F3LgfrPUppvV4l8LvoKbTpjThkpHs3Ph053SFyjPqeAhC6W8t6EVAsiuEG9Gb7
ZLLyOTkSI7zO8d36PaOVSeQArI6brW1pTKsqafAbRnXAVhP9MNxCYtTlrg54FNqrVn4hgOilpHrW
ZmCF0Ymzv6D7lBrM2O54XIQ1cAMEE7bFdKWwKWpjZ7+4Q3ihugV0teI1DhfZ2xWEAc7kRfxbdyQ5
tfbNgQxnLzTuHX/YiglgwajCb32BkzgdOw60V6qdqlsBEuRmbIn09NgRV1SviTd2T8UGwE4LVM8x
a11LRK6MlseGXa5TnJS9pGea/3SIjSyiP4mbwWfWD+fwWwbLJ5gA91xH1msmy18qEd62H8NP6HZy
VbugEzD/9fAazD/EmeUavu2L1xQvKpIbZTFRlu3eYaO6mnPnWvIMWyjGW3HQmsluGijoZDfcnrrm
1iBrGed3ZszGPPLkYzFZtHv0ZO1sGjg2BG0esLX2IGKBUxO6Whkq+4BjBYnBDPK1F+McxKwS08pj
Plk8SPGhwfBhQnQlvFuHjYXFnWVTX+eSq3JL8WYCj6WJVwWbMa/HjRin59QKa3xZCJT+MmY3Y1XM
r042vcSwCDegwpenqYdWqOryN/YLe+8EwTWEKbWWzZQfIol1wzQNGqAc6k3KCl+gmws6T3g87AbC
utydI73bKQbYbEagH50W8AbbxXYF3sXcmhYdNQ4mvrCrOMYX+ENGBJh9gAGrmaPpaM6NxKI4wD6k
3itHA9NGOdsYbmQ6GeeaVcgmnvlqMxZqT00Gxjh3l+BAwIg/i+8teiZIuIOTC0Wiugd9Xx7TXsod
l9LKbyy4iJa78gVLi1XUBtZBjKWx80l4nU0R3Q1yaQ6dw0OoimMIsbh6SxLy8IStcEtkrHipXWM+
NH7h/yGucqZbaYdFBvpP1Kqt9IcOtbL7DnN28cy0ZK5l9uSX/nLAsIppjc5uCRRVZAAqxATMuVzU
45gF7JnTYd7VMANXRLOGdcSPlRGUW9eK/721qxyJNi/2RWJyCq2Ikjs2Hy63omljO2W04wHgrpy2
4cGgoK2svJYmgbZ5j4ISnpc3t7vSGfnbg6xcB8qk6GdCj8GcO18IHnKqGTMyk4jp+PrwBMHnYi2Q
JUl40QjPeEVLUb3HGIXzG0zqdQF0gsIcgTmMMT30dIZCAwp2jkqIF49dfIbZeTLhnjxBG2FnWAw7
jJvR0dI59Y6aZZNquhSb2r5n17IpO7WfED/uehb6bxSC2ieHN+uxHioCpwJN17TRZbyxWDRp646Q
evX107EYm/kfJf30NqAogouc2sKkD+cHv2ZvYI44DH5q4YI+Ay9PQuw4xUu0ppjxTBbfWXmOYI/B
NMQ5jILeSKn+kGDY2NAIwU7bDovN0iysxspiO7tp94cSCrnvZ0BfRMcA9hBvVOqzhYQK0Mxx32zl
znsQ02I3Grwj3I7fRXXxXTS1zroli/OrHqPflW/RuCnnh87LXiI2EHsMBTspsmSXJfNzYmAX712B
N64ZbRYQ7rVLyTQiLmtMq868C/9eDt2b0RX1LZsxtS6kJsOYsFpnDnJFl6h9H8ZfQprJxQiG21oY
yb4kFMd7dMzfiznOv8wxXB68gq2Q49Tjt1kJ2lObVyNL7gyvy3cM18ADCnVLWcUtmcB2vwQ1jqwF
Xng0o3nFA+Np2r6WvnpJCTHGXfU7BxVfy9i/y6Q3fQgmtqAAld6Iz6YoMOLYFC7Dl99G9fKGB7bd
ZZ6iJmqhJzimPjBmmFYNbzGIL5S/Dq4H7s5PLnjkvjxBLSjNlPUJtNMvLxDiYHAvrqZgyThwU/om
+iq6y0WIUTP4mGX2ZkJbv4c9Pa8cQeww7EIqwSBl9Y25i6rHaeLyWCfBMF4d32LKXvIPAYvrNDkB
sK2AuiUZsa2LbMDNC1YNEs23dTqUW8fUdyHblVWgan/rU7ZHQWMozavjtcMDS/cPl7l9ZcfG/I2j
2YJMBaHTTClGMLQzg5q/m3Ywkts4NP0td3z7zDPIf56YyJ6KKtqV2C6dajKYYKxj3kzTvpCcqHOe
vg4btzR8S7B77GiR3i1TFH+6MOkISFF0EI4IqiY9PQ+QZhmvWTP+EVmXH0vDNh+4xb4U5S+rqca2
0/VOcG/xAN0VSLQbirL3ruXRclJk9gkGhb/Gr9DfG43vYFhLZ2L8SCNJreD7hVN8IyxGEt4Hy0oW
AiEWQvyVMay88gJIL2UETMQbEBIjh69PeWHPN9piAQpxMd7Vgjkr8jCRYQhq1mGG+22OiHz+7E9J
OfeIqKWzI4tMwCJhdyBnq0GMwIySrrJJ3SvE6b0TFeZhBAD5hgoD74Pcyqn1l34fhanc8ixcbuaW
jnhvnoLHyYPFCpk1s9eNV5SKSWoAms6yweMBM8mzmUgqYlGJ105BMS7gqOA+NqW6JhN2Ohzm9sYp
apwoDiF3pm7PEzjNC+cYmrK9KSgW/uW4HW+7VtinhJD6Y6voVFD9MDf8lpl/JxXevpZC4SNVWxUz
gmk+hVxrJguzYrnvB46POMaY5CXf82puyJnTydBUt47AzUpNs0v4nD0ST4OYv8QhPHxD7X33hHyX
7iW8h53X803MC/YqoHWmexu5VXMxm+BLNmK8a4bpmX9IfF/rQtcEi8qWmnBxFi1Hl4Jz91OvanWR
oKq4kLzlypmSUgYuSWK9bODo4W1JhtjJmd4l5820Z/lWk/z7TVQZuhdFxzvpkzBHVB6/VavFADsY
nrwkbJ/KlKoAGIntDW+d/BrX1PMIjjm7auq8y2xjoFw4zGKlrI0j3S200doa9DIag3hwbOFgvzSW
Nyj75rFLSfTUug6q47/OVqQ8vgJXY34rMjYq7+Te7lV7n9Cy8lTpk3lgEFsxalTtSGbzSVR0kQjd
SqJGLgBLN5XQbaLuB91e0k3WdGCTp/t9R//QpjgvlUfLYKvbUGbIge+A9doXnsDjVoQd1SmpblHB
MwQbXC7pndmzjWoGr3qt/I44YxLVpwinFmF0SloqIL7rNAlY+dHgYukqF3MkGA02EkKKLnrpbe2I
FQimW1619SbLwpfJkBwi6IgBfxjuZt8jakx/jHSibs1KluLHwdsMWI9MKIQfg66dqUeY6ylNNDMV
xwew2zxZKKlBPH1zWiO75LrAhhoKNnQ05Gq7UUi6pesou3Ea/h8VYolHDw5A9fEGZwisFl2SU+q6
HH+gJbHw4LI4UJO5w9tfsa7XwQxQ73JduVPHPC18XcOTDLN9pQjCWQHVRMAJYzxlQd8FqCK0+PQ5
lOhiMi9K9/uYUc1jv/lUuvqH5BstQOTB7btFVwMl2PLwkOnCoGxyBHrF2G3zlAw9HR7CxD869Ieq
9tdS1w7ZPw1E0N3mT4l+9l6wW9hhSzuS8eh/Ya4tUXqoMZotCo2USbVRFRTeKpw6/pLaSo1vGtuS
dSsCMBG6GKlrBhJvuiypoTVpiqvHjBYly6FOqU4G6+L3zLSKOiJ4FtQu5QEQRkvPpoUuZUrQK04/
20qswvVNosub0tipLoMudAoIM558zrhPdKqSWS6n9IjzdvGJ9rY42xAJ4gxHfr9UfFmh84ugfb4q
XD/l3DC1CBO06IKLtfp10wfoiwwf1a+0c8eXRszRS5maMO8nx4QxYXyAAs6OQU3r9BL26lxNOizg
lLiNPbJbxN9R8m2QND/XZEeT9WFsKVkJ/eJRumJYt0kd8/ujJq6zUPR7tgHdrselu/7JcmSkrB7V
UmP6zNGhWDhTpGnkjyACyr2bBzTyZJMHPBwI7IpDarZ3p8a4zbAfsAUSLt+5x3MyDpuD7AtY2IgW
+2rAv0BELtpnFLWu+VQ0JBpRs1tq91MJn/tIwq68kUby3uXtfKl4VWKcZudAsNG8FMyPuDeNh4K+
jEeXjMuaXXx5crNw2MsxWHZ1TW2kF+TtGVIBuQqzaf/Afcf12IffjbARXBqv3bbBYO5gHzVvjTu0
D8MiBl18VK8pafN2pQBaQXnquO8cYQNuCzETmVNEdLuNbj1O28c67T7aNnnCYzrvnRGlKcsWPD8D
ToKUjSGHBWIZprD8z2zxg8MkHP75hk12sFafYR4358gHUxKSEVOUerSqMD9GNyvO2KzxoJbKx5iY
jod+cZCM4hQQSL+QOqwpLGe/RfWtSzUFnIj2dZAJ/JahrvcNMdNVCssYDVjejY79koXBs/7mmRs7
ePLBrcB4uubvCU8hUym0ggwASpW55a9UKp8HMbsLpLoqfa8tCmWwfnn7TEYYnyByQo7hicDXthwn
q9/zeM/OM0U1JMXbLVs29+hxPT1RKpH/197+/4l0x6oah71gV67/rwvo7j/c2+8xMn79t237bzoo
/90/4+9FvfxL2GAKqRmFNO5KX/7Lot7+C8i3XtIDIbeojJT/WNQDurM83xOBcKyA/b7Lf9Sqvov/
x393/L9Y0QeS2QI6H1NN8J9a1KMLsoj/RxL7709um9Lzydf4ppTa7PivSHewYmynq9lZQV0s70WX
xFBAnJAKviU2eAfnEV6YxSzvY5aOnyNNBQ/pzPJ53TER35V9Mp/NIPY2Af3C+4jvmUrAFC6NbeCA
Gtoo/6JXmyeRpTVGVbuEhAx5VU1NcNSuZpfiIJWkT007tUe6xomAs4E+Zolw31OSvBu0WfYBbu5I
RtEptrZyNJwHugJCGg+C7E9lRcbzUJTLrmwSnABE0vCr5El5tPDd70Ywa2SjgA2t7cLwrwWPmc3k
2fItKpziLe2y+jy6RnAH0z//DmibJGVBp/CKeQEX2Ay+ZGeZPRNPYock9kKopbq35MahrWGDWy+g
VaFu7goOJC90Ng/NxmJ9peX2klIwQbGXk7q0YmZG+RiyMrjYrsUDJW1PpL7FDYvi6MVhsA+zIJWE
3v3OvqmJ2cH0ie0z0RNwsLH/Olpyek9b2yfRQxdWo8L+d2V63cYqFEYVmqrOHqbYemWrN7vw8F7y
Jjc6Stnc5pU2+hwnQWG9Slsv6Y0+BxfV/JpwVG7JB+CTNudtZvfVoRVZQ/sV6+5NqzIAgmVWBo8D
y4wcgtuM3X7Cl+hDW9vgFM0ecIUfKuqfV7ZVYb6I4uS+gjywx+HUnhwx8cJXZXvpyMDmQEx8zlXk
KVe03LDTJfd7AhU17eMGM8eivAFuepW8Ajwnd1nh5tBBe3ZkOcSmeIR0gSNDV4vU1SsrQocdQ+dj
U4Ke/B6OCcAOOxavgwfjKUqHUxE2LKOBmNG9Z0G0USNTtNlzPquUt50lfr+pp0ecYRF04jC5lAE2
36ZKy4uZlVzrubr2uUsYGZrMdAjH3t7WhEDuo5FRJbLTgCncLc+DVxq3BefcD49lDHHNxqQmEfYl
ABS1NStT0S1MyNBidFx5OK9WeRph3rDaikrFHCiY3QHLWZpdH3jxJ9n35tDMUv3qHfEdclBa26Ug
VWsTfua9Ma6awuLbckhfGUj08YoqWgyEQ/KKOHRPhNk6N43REhIatrUpbfJNyESSF2cRUNntxkVw
N7TibIVK7orWndAngD32aVZRT2+ZIf9BSOhzosCJpqZbL1Tjpz17zcVbCAn0RTTu89x7aJ342NX+
i9NRqherdk/ulwNG0wVchXCWIygBFIr6h4D1E9wQln8gqUtO/qPBkMJltyyOsSnbkVW90UqaCwt3
lzcB8+piG9+Lf2OFlLov9tLu53LmnS9ZKySoEftxri5+ThAkDGV/k5jqOIjxFAdtsbcK+UmtwveP
a4sZx4GBLpw7FuLxhpRjxrmFxZ7dj3QDtBUJ12E0ntA6rO3Y1d0pouyaEpshP1lxy26PkXRdid4k
JN75N3Uc+5sAiPFr6hpXh/6/tbSr5Rxn9rwR9fwZVzGoS7eDBq8WDSty3mmZiTdh1H3yJ0j0fSuQ
L0UmMjZHMNSibunPXm3gtozbAM/dLO6MYlZPcSnq32Fpm09Y48BIRQnehtiuT9WMMAF9eZ2j7bNd
jbvzrDXR2GOSifolQPIzKF6CdnUmZ8Ri3eqNUwzjC/Bg86HG+FCMAW69gZAJ3J1I6vzUV1yPuM1G
Hhq16zzXgDiSKCHyIuyn2eMj+sXMrcKaC1/Q8Fwqy6Z/hVUhJHGw0DSV2tMd2DRxos6dKIkrNlnn
P3R2bX9kNjKvl7DmLez4fW7a9tYnQYTgRTvTYpKOjG24jnNPZDBZlueBipZ9nmT71smWB0oTxZPv
xCnuNaKN+agZSu0cZbcL9LxV2TfLmjTXvALSRQeEPVc8Gi0k94wzVD9YLYuyUBzhKBs3XTJUtKZV
5nPmpZVAvhyrU9UvciMDpZte5IRfjJRayTl+CETzCrkNISnvT2VAExkwgpAqe28+On3YXxwVGy/m
YDiPwRhRZ84uMmHMwz+HF8qNun5T+fnB65xnfttpNZXoDOGcZTcyvErQ5utJEPQNMOtNs3mPu5Nk
OKH3ugDa0EbpKcbDsbXhBDCVVw09oyHUa2skViyLediVY5Ku7dhFUAu8b5cGXxTB2YKPkcXE1VQC
v8+bcLD57XsOp25X9Ozz5onEZetPe4/11tV3ijtKGuedP7/UU/ZJukKcMLs/Rro5p2rc7CjygB5Q
MJcbN8ruOvYLiJ4uS4XRKBBim6+SzcKGiyFfxwLMiZWpixtwveC7cmSxDnnuwyPP5/1gkGoyg5Ce
KoaI28lNPqgnJSdVeM8N4MSgiHX1Ri449aXdoZ/9R3gXGEFVzM5YVtGpGcUjO/xfKOcPXeGBiJTe
NciHYk9idNrhSjS5IoGJu1474o1cwH+hLv6exiG4q5PpfSwko8QUTdORo4vBa7XIvHlTUp65qjnp
IwunEzNQgBXOyJo/VkQPaUjMEenSZy/oFRgCEK3CQ1cHh8KN+gO+Z0b6xKVIIooizIJI5zy1pNcf
Szk1yM5V+kYHbKdWgdvkAIFHNEUcPr+g+XFsrSXRQxn148bMS5oL1Ws+TfJLJcsFNdbkX5GrV5WU
JiRLo8pOkNHZPMAQ3tEIJW7x9M8ne/IurvbuFzS6HHFavXruyFU+Wgt6fZ85v2Jzfo8wFYh8In/a
68VhUDhIbCoG3FaoXZOlmyGrCA/oGIGqgAjqYME8i/hbKDq2JlIHjuNsM7CYh5Gc9rVP0VQyx0kO
oTfeEVMnY+/q5AIwwuxiEPm6SUpXY5Sb9DNyWDTbOTA3NhyvdDGKVc4u/L0yxzcyBJ+1mV7nxUQ9
qhO4i5V7gNv5ULXSuHBwzdYtolkOGJASAfkukW4wCd8RkHiNsgIYjtvDRfC6o1jqXcQC55Cl7FTb
cjcOpEioegLwP+HCoF8FEkdlHuNm+R4xaNAoqzZdFyJILAit3pjeojhdGnY7WFJ+Yh/ci49NC9Fm
jK1XcsFogWmb3tmS9ksRj/PG8op3IOSszDMdcU4GZpXOM+31RJXFEbmOtXU7Upms8RwZ5j0tl9QW
ZaddbRjbstc6GVvx2RgfUOu8fb2wVysdmihI/vh1+DkGN6aBvTpy8mk9xksIpKIiJicW/keLpQ7D
YwNQqWElAZuh2JlpgpG09qr3KSs+YXt6N42XWBg9jXcaO4c7r4OIXxE23PgBqqtXecEmr8Js3y0x
yTzwzqcgT2Ce+WZJ36KfHZI09M++TuUsIBLm1gZ2xvR0yNm2rGFsfFP8Ep3xCHh7R5h4WCZFIakc
7j2zPtY25oSAlBOciPCYlQO+NB0C8uAfWmrGAkxD4ZAGt/ZPYIgt54a1QwMYZvlTkSpyPTqIU7t+
cDO9OtSxI5Xk4sY35mbvi8X8iiriSX1ToojVPb9FE7gfk+U/hZUHNJmZYh/oiJNXdc/FT+opjpL6
s5jHbhOCOCCobl8MSm7BOxCYGoE/bK2UEFWNCgdDgbgqRW4odT63PpErFqvV1rUs731O/PCD9o63
weoy3CT8ZB5thpsgDelXEbFNmMp4WaZE3gzcUcznghAFQmOCsHuaf8JgqTW8RZPJCpUqE27BiZrK
EWslkvDJyLU8PuT5/aJDZsM4qXOG23cX2LSn1XnBr+dPWJt1Nx/9KTczO1uiWPn4Sb2whMLA51C0
3j6249xjE8EOKNLsquE7XU6BSV/QGGdjnXGkQ02vGNRH6uLyTOgfgJz5btnjXWD2D2qxuVrmLmYl
s/jXkFLFjxwpDV8XofhKX480wvPctyycVnUu742OxbyDnLQaSJvx99e0t1ppco6HhiKToeGJGiQk
34uGPDYvcPPQ0Nv3aIfqeaCdaV2MKMSSsf+jROvepgIbSq/8RxmI5DAIpz2WwfxLSTbwPobQnRHg
Pa8GQhJDa/0JpmiX9QRkSEbchnk1fIUmnyV38UXXY3otY0FbD2Ik/6p+ZhAuRqpf5LeU2MK6AMw5
dlCiPQv4c0kuZOeag7WPmqHlccQVGrekUqEpWWtitCePkbx0g++qHaKN6GhYqplroIsyNPZ5Dpwy
MZITWrkFpSZNQNUGXwYOmkuulQh76tSDOwTxvas1ChIETxhsn3hJayXOxIRkhvKPyjJx02h1w65Q
F4eMH8NrFWkGW2sgYSMf0zGwjp6pXK5cXe85JA7fWeDEeL9L+dtEEl35WlBhozZgVqUG9i4qYnbf
ZC+2oqpfQqvPPjC92Rc/HICqEkTekBEZt1HgBQ8T1w9AU1SbxJqKFXW7at26NXELy3jBo8d9phUf
k5IRbCrpJ3Taa4L3eIpl8RT75Oh8Ke88p3gZxfIH9R8GR+RuIJuQRCmXT19LSbEWlWxf3fPWMW6g
sl3dRT8NBLSRHv8triRMcXjbYWWmkNFjXtPuPGB+gJ8Pquyrrwgn9SQY37oUjJrI/HIfJ+Aa+Zp/
zz7DbrXgojC6htIQrXoZOJw3dGHRPIsxm2cJ5R+DScbeoGC9YC5dq0XKY5Ko96ou323TeKff4BVb
SnvIBvW70cpaFYPY73qseFnuX5qpqw9jgdoytnkFQhyvgTBQImG1Olsvl+qWwthxxw3+GPuUUa8a
xba2i2qsFj/aHvtxUj22htLAs+djQ7fgLQUtlz7iAAsMFWHsJbVKyJXvAORVoNe1huhrNbH8ERYN
G41xzrR+oHXHmgrES6W1SCWn+mpWDOAkubh4EgvHJgbBm1jrmK5WNB2tbepKyh1Glp7Iu0uDldZA
LU/FSMmUBkRAu4RWSnutmc5aPR3ZNDBk+V/LmFoPfUmyMI4s50+idVf83MFDoLXYQSLVIaRMq8Ho
408HyZZrxNhFWsV17Y5+8lxru0zkE/YX66jqjmMDAnCfG9u87eiY1NqwQdPMc6T14kYrxwI+ww28
Yj1rYsaZEJg7BpiD0JpzUIKLn5GhVe0MD6mvrKv3I1JLrVcjE3EnaQ2bNAv0KK1r81Tn60PqbjPv
yu4bgqtWwa0fPRxhXGHT3NUAba9D6hKYj/1H+FY7ix38quiDDVHSbjVloOelxYJkQn5fkOEz5HhL
6/J0+TjbPIGOhHiAbYgkxCFAyKcRtjq5WtvPYvmFBpBfvCry6WbgX6YkOdig4/m5YA9oMhqVUwwD
sinanVEtbwNWAqXNEaWsdAzI/wyxG/wYRVGgYZzgRHCn+SXCmkAClk1f85K0r+AawZ11PNp67WYY
WnB3nXY4UDF0O2F5MLX3wccqs4vy5A76wuuCPcJpvfGbhT5CufZO5NpF0fz4KbSzwrNAVfjORDld
k1w67BesBbgbtSNjavrHsiJAMKJtkq4Y61vEg7cJI0crKgR9B5oDT8WOoKl7NWOLZaJ2gMTaC2K6
wzOKdbKbsIlEIRmNOCtf2gAxP0eiZu31m/vO+kWJKxNzBbBL+04ij7Ja4CA0f03RsmdFQDRUO1Xi
wVaf5LaxrwhKUPlS9Jg2aX+LhdGFpQmtBNr7AhoL3DBR3o2ByfkwEivZSYz8K1f7ZnpxsCucFQI3
DZNaBDymVMdQW23mmauAYz8hPW3E4QdeHkK8uVsytvmG1VnKyTjhJT5axNzqalhOi3b4FNrrM1cg
+ZTI0iNWQvskQuG88T6N7xqr2osFvqxhEB5qncbCQhrsUDBuWysHAQHajCAXKWZ+oRWuVjZEAy8i
bUiytTUphN2DhDdhM8G25Eb4n8mSQaUAhnsNEz6z0kan3rXwPKXa/pRQd4AnORiMva3tUeO8dL9N
bZka4mZm4cd0wyYVd14G9RdXGqer1mVm18ar1n33vCbYjzFikvJTqiF5WLtAmXpe19q85QjqMANt
6Aobu1n52uTVaLtXpY1fpmKbzD3/XGpTGKlRBixtFIsGsz0VeMcsbSIDcKdwmGfrnpUbriGo7dpy
NuA9S7UJTXS4kWBuf7cpbh38k2orRixgdAnsWlxspSf8Px7RlwNL1OIlLiSJv7oAEl/z4YB+bqZ4
pL9Am+PMOQEnhl3O0sa5qMzFwftx09naWOfhsIMvv0q05S7Q5jvQh0Kb8RTKp0c573OaK7x3MQVV
B07TiFoim54gcRqnSpv7CJEZ1B1g+Pu7YFqbAM1E0H/y4wystUkQ3xMrC2yD3G0FtSRYCW08hSaJ
vFVWkGSvfhyHqiCWayYjnkVtSLS0NdHhUcvLfKSSyzeRvkyLaTjt15XkTc+Wm21Wpojdm/WT6U39
ttfaN3VSj4rN+55evD8pnXErS1sluZ269TKhkQ7aR5kOQKjNOLT3iXZZWjj4MBjgu5yTAK0AL6aD
KdPBnCkwaY5Tk66YndeO9m/yZVINjueJnq3fmeLimino3JA9z9c/R0K2Qh+kZ6nfJLgJ+oybuRge
iPnOm5yT0Nr2OQ0R8v9atMHUa7x0C13MhpoEWWhmy4l3iar3AHiZTwtMUnlXvyvv5TScMVq/WXN2
nS31EuBvDWcs425dc3xJwG1X2gVrNbpx3PG/Su2QTbHKciZ6XbR3tm2mTwSMPx7HC9hsg3sx8A9f
Amc2b5i/QRYVvf1sdstyTak4DFY4bNpobfbVk8jM12GZ+5f/v5gl/xwx2nx2n9sfFslD/7+ou4Kd
hIEg+iuGiycSQKpioAlRE00MEg7eN8tGm5RWl2LEk1/g3f/wD/gTv8Q33W3ZlW0rlphwIsAwM292
mdkms2+EXE7EfBEmc7/PX87uRYxRHeE0/ToQ820EihUciNTa9XTQAA+xJUd3fpRpJUPvfTadBdFF
MEdjA0/65LXxZfo+81P/XAPbdN2ylYHKPrwKhGSS4yCbuqe9HLGZGDTAk5QkLFqat4XwZIbBa2tX
Bg3LUYOmpUzzWMbPAlQtzWEI6M3z1WciDqaHw9eFzJRToPD03gY5dF1r51AgRfOOhcRsfYMbBBZH
TLvVAt8LTReubQjjogPOMkUEQSsHt0xd5av3ULhJbrSNHUTql+zfxRw+OUlP2eqP1Bw3a195Xcco
uLohG6GpT4QI2/BpESQsiKx1h8ljUAB1e8ce7py0vC4N4q5rcmsuopqx/PsNv5qGt2hRqGnplnMs
XmSP/QMpFAiFTzsdNAygiQGkZDtYvCG2i6TbkpOH1Sde0uyU7Qn6N5NV7xTtErgAC07ctkftFOVb
xpWWfSt/X1J87DpTKZBXqjGTsO9QUS2RlQCHCo3JSGBILvl/O7W21DKqVLiTE1Wm4gJh2M2UkUFU
RzKl42YI/QyRKtV/EbDgYQRBOTYcM+PHPHMoTBxThZBOIjTo5GExPDHxHPVaJyiZ/wdpbVBFyLFc
9qZ9DFkkFJJ/irou7HnoHC66jwhfbx/mIWEPNpizypQBLy5ae4DWmZbL0G4k9z0BuVEFykCW1pU9
AKxTcmE6sXkXFSAeL3DqxoPVfRBH1VmSzl8qD1enoCoJlD4S4aFg0v8GAAD//w==</cx:binary>
              </cx:geoCache>
            </cx:geography>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microsoft.com/office/2014/relationships/chartEx" Target="../charts/chartEx1.xml"/><Relationship Id="rId3" Type="http://schemas.openxmlformats.org/officeDocument/2006/relationships/hyperlink" Target="https://www.morpheus-formation.fr/" TargetMode="External"/><Relationship Id="rId7" Type="http://schemas.openxmlformats.org/officeDocument/2006/relationships/chart" Target="../charts/chart3.xml"/><Relationship Id="rId2" Type="http://schemas.openxmlformats.org/officeDocument/2006/relationships/hyperlink" Target="#'Donn&#233;es trait&#233;es'!A1"/><Relationship Id="rId1" Type="http://schemas.openxmlformats.org/officeDocument/2006/relationships/hyperlink" Target="#'Base de donn&#233;es'!A1"/><Relationship Id="rId6" Type="http://schemas.openxmlformats.org/officeDocument/2006/relationships/chart" Target="../charts/chart2.xml"/><Relationship Id="rId5" Type="http://schemas.openxmlformats.org/officeDocument/2006/relationships/chart" Target="../charts/chart1.xm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microsoft.com/office/2014/relationships/chartEx" Target="../charts/chartEx2.xml"/></Relationships>
</file>

<file path=xl/drawings/drawing1.xml><?xml version="1.0" encoding="utf-8"?>
<xdr:wsDr xmlns:xdr="http://schemas.openxmlformats.org/drawingml/2006/spreadsheetDrawing" xmlns:a="http://schemas.openxmlformats.org/drawingml/2006/main">
  <xdr:twoCellAnchor editAs="oneCell">
    <xdr:from>
      <xdr:col>8</xdr:col>
      <xdr:colOff>877794</xdr:colOff>
      <xdr:row>1</xdr:row>
      <xdr:rowOff>90768</xdr:rowOff>
    </xdr:from>
    <xdr:to>
      <xdr:col>9</xdr:col>
      <xdr:colOff>533960</xdr:colOff>
      <xdr:row>1</xdr:row>
      <xdr:rowOff>638735</xdr:rowOff>
    </xdr:to>
    <xdr:pic>
      <xdr:nvPicPr>
        <xdr:cNvPr id="2" name="Image 1">
          <a:extLst>
            <a:ext uri="{FF2B5EF4-FFF2-40B4-BE49-F238E27FC236}">
              <a16:creationId xmlns:a16="http://schemas.microsoft.com/office/drawing/2014/main" id="{99791858-7F5D-412C-BCFE-DCF739361B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40912" y="195356"/>
          <a:ext cx="1030754" cy="547967"/>
        </a:xfrm>
        <a:prstGeom prst="rect">
          <a:avLst/>
        </a:prstGeom>
      </xdr:spPr>
    </xdr:pic>
    <xdr:clientData/>
  </xdr:twoCellAnchor>
  <xdr:twoCellAnchor editAs="oneCell">
    <xdr:from>
      <xdr:col>7</xdr:col>
      <xdr:colOff>0</xdr:colOff>
      <xdr:row>61</xdr:row>
      <xdr:rowOff>0</xdr:rowOff>
    </xdr:from>
    <xdr:to>
      <xdr:col>7</xdr:col>
      <xdr:colOff>304800</xdr:colOff>
      <xdr:row>62</xdr:row>
      <xdr:rowOff>120650</xdr:rowOff>
    </xdr:to>
    <xdr:sp macro="" textlink="">
      <xdr:nvSpPr>
        <xdr:cNvPr id="1026" name="AutoShape 2" descr="Exemple utilisation fonctions NB.SI, NB.SI.ENS, les carractères génériques, SOMME, CHERCHE, ETSNUM">
          <a:extLst>
            <a:ext uri="{FF2B5EF4-FFF2-40B4-BE49-F238E27FC236}">
              <a16:creationId xmlns:a16="http://schemas.microsoft.com/office/drawing/2014/main" id="{0FEC0AEE-B8C2-1439-B841-D84B5C3A3976}"/>
            </a:ext>
          </a:extLst>
        </xdr:cNvPr>
        <xdr:cNvSpPr>
          <a:spLocks noChangeAspect="1" noChangeArrowheads="1"/>
        </xdr:cNvSpPr>
      </xdr:nvSpPr>
      <xdr:spPr bwMode="auto">
        <a:xfrm>
          <a:off x="6362700" y="271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59765</xdr:colOff>
      <xdr:row>6</xdr:row>
      <xdr:rowOff>141941</xdr:rowOff>
    </xdr:from>
    <xdr:to>
      <xdr:col>16</xdr:col>
      <xdr:colOff>679824</xdr:colOff>
      <xdr:row>35</xdr:row>
      <xdr:rowOff>112059</xdr:rowOff>
    </xdr:to>
    <xdr:sp macro="" textlink="">
      <xdr:nvSpPr>
        <xdr:cNvPr id="6" name="Rectangle : coins arrondis 5">
          <a:extLst>
            <a:ext uri="{FF2B5EF4-FFF2-40B4-BE49-F238E27FC236}">
              <a16:creationId xmlns:a16="http://schemas.microsoft.com/office/drawing/2014/main" id="{28CFC101-DC27-40A3-E4F9-5A18924C1774}"/>
            </a:ext>
          </a:extLst>
        </xdr:cNvPr>
        <xdr:cNvSpPr/>
      </xdr:nvSpPr>
      <xdr:spPr>
        <a:xfrm>
          <a:off x="59765" y="1230512"/>
          <a:ext cx="12812059" cy="5231547"/>
        </a:xfrm>
        <a:prstGeom prst="roundRect">
          <a:avLst>
            <a:gd name="adj" fmla="val 3359"/>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29882</xdr:colOff>
      <xdr:row>6</xdr:row>
      <xdr:rowOff>134471</xdr:rowOff>
    </xdr:from>
    <xdr:to>
      <xdr:col>17</xdr:col>
      <xdr:colOff>634998</xdr:colOff>
      <xdr:row>21</xdr:row>
      <xdr:rowOff>0</xdr:rowOff>
    </xdr:to>
    <xdr:sp macro="" textlink="">
      <xdr:nvSpPr>
        <xdr:cNvPr id="8" name="Rectangle : coins arrondis 7">
          <a:hlinkClick xmlns:r="http://schemas.openxmlformats.org/officeDocument/2006/relationships" r:id="rId1"/>
          <a:extLst>
            <a:ext uri="{FF2B5EF4-FFF2-40B4-BE49-F238E27FC236}">
              <a16:creationId xmlns:a16="http://schemas.microsoft.com/office/drawing/2014/main" id="{50373EBD-03AC-8CCD-703C-1FEAEB1B5808}"/>
            </a:ext>
          </a:extLst>
        </xdr:cNvPr>
        <xdr:cNvSpPr/>
      </xdr:nvSpPr>
      <xdr:spPr>
        <a:xfrm>
          <a:off x="12983882" y="1255059"/>
          <a:ext cx="605116" cy="2667000"/>
        </a:xfrm>
        <a:prstGeom prst="roundRect">
          <a:avLst/>
        </a:prstGeom>
        <a:solidFill>
          <a:schemeClr val="accent1">
            <a:lumMod val="75000"/>
          </a:schemeClr>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ctr"/>
        <a:lstStyle/>
        <a:p>
          <a:pPr marL="0" indent="0" algn="ctr"/>
          <a:r>
            <a:rPr lang="fr-FR" sz="2400" b="1">
              <a:solidFill>
                <a:schemeClr val="lt1"/>
              </a:solidFill>
              <a:latin typeface="+mn-lt"/>
              <a:ea typeface="+mn-ea"/>
              <a:cs typeface="+mn-cs"/>
            </a:rPr>
            <a:t>Base de données</a:t>
          </a:r>
        </a:p>
      </xdr:txBody>
    </xdr:sp>
    <xdr:clientData/>
  </xdr:twoCellAnchor>
  <xdr:twoCellAnchor>
    <xdr:from>
      <xdr:col>0</xdr:col>
      <xdr:colOff>0</xdr:colOff>
      <xdr:row>3</xdr:row>
      <xdr:rowOff>112062</xdr:rowOff>
    </xdr:from>
    <xdr:to>
      <xdr:col>1</xdr:col>
      <xdr:colOff>687293</xdr:colOff>
      <xdr:row>7</xdr:row>
      <xdr:rowOff>104589</xdr:rowOff>
    </xdr:to>
    <xdr:sp macro="" textlink="'Données traitées'!A4">
      <xdr:nvSpPr>
        <xdr:cNvPr id="10" name="ZoneTexte 9">
          <a:extLst>
            <a:ext uri="{FF2B5EF4-FFF2-40B4-BE49-F238E27FC236}">
              <a16:creationId xmlns:a16="http://schemas.microsoft.com/office/drawing/2014/main" id="{D1FE5325-7D33-240C-9692-054FDD10A8B0}"/>
            </a:ext>
          </a:extLst>
        </xdr:cNvPr>
        <xdr:cNvSpPr txBox="1"/>
      </xdr:nvSpPr>
      <xdr:spPr>
        <a:xfrm>
          <a:off x="0" y="672356"/>
          <a:ext cx="1449293" cy="739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C23C5276-1FA0-4F91-B6F1-30877EBDCC46}" type="TxLink">
            <a:rPr lang="en-US" sz="1800" b="1" i="1" u="none" strike="noStrike">
              <a:solidFill>
                <a:srgbClr val="000000"/>
              </a:solidFill>
              <a:latin typeface="Calibri"/>
              <a:ea typeface="Calibri"/>
              <a:cs typeface="Calibri"/>
            </a:rPr>
            <a:pPr marL="0" indent="0" algn="ctr"/>
            <a:t> 277 213,31 € </a:t>
          </a:fld>
          <a:endParaRPr lang="en-US" sz="1800" b="1" i="1" u="none" strike="noStrike">
            <a:solidFill>
              <a:srgbClr val="000000"/>
            </a:solidFill>
            <a:latin typeface="Calibri"/>
            <a:ea typeface="Calibri"/>
            <a:cs typeface="Calibri"/>
          </a:endParaRPr>
        </a:p>
      </xdr:txBody>
    </xdr:sp>
    <xdr:clientData/>
  </xdr:twoCellAnchor>
  <xdr:twoCellAnchor>
    <xdr:from>
      <xdr:col>0</xdr:col>
      <xdr:colOff>74705</xdr:colOff>
      <xdr:row>0</xdr:row>
      <xdr:rowOff>59766</xdr:rowOff>
    </xdr:from>
    <xdr:to>
      <xdr:col>6</xdr:col>
      <xdr:colOff>186764</xdr:colOff>
      <xdr:row>2</xdr:row>
      <xdr:rowOff>119531</xdr:rowOff>
    </xdr:to>
    <xdr:sp macro="" textlink="">
      <xdr:nvSpPr>
        <xdr:cNvPr id="11" name="Rectangle : coins arrondis 10">
          <a:extLst>
            <a:ext uri="{FF2B5EF4-FFF2-40B4-BE49-F238E27FC236}">
              <a16:creationId xmlns:a16="http://schemas.microsoft.com/office/drawing/2014/main" id="{2BBE9BB8-4AE3-C038-2AA9-E8857B0D2249}"/>
            </a:ext>
          </a:extLst>
        </xdr:cNvPr>
        <xdr:cNvSpPr/>
      </xdr:nvSpPr>
      <xdr:spPr>
        <a:xfrm>
          <a:off x="74705" y="59766"/>
          <a:ext cx="4684059" cy="433294"/>
        </a:xfrm>
        <a:prstGeom prst="roundRect">
          <a:avLst/>
        </a:prstGeom>
        <a:solidFill>
          <a:schemeClr val="accent1">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b="1"/>
            <a:t>Overview - </a:t>
          </a:r>
          <a:r>
            <a:rPr lang="fr-FR" sz="2000" b="1" baseline="0"/>
            <a:t> Ventes 2024 - France</a:t>
          </a:r>
          <a:endParaRPr lang="fr-FR" sz="2000" b="1"/>
        </a:p>
      </xdr:txBody>
    </xdr:sp>
    <xdr:clientData/>
  </xdr:twoCellAnchor>
  <xdr:twoCellAnchor>
    <xdr:from>
      <xdr:col>0</xdr:col>
      <xdr:colOff>97117</xdr:colOff>
      <xdr:row>3</xdr:row>
      <xdr:rowOff>22412</xdr:rowOff>
    </xdr:from>
    <xdr:to>
      <xdr:col>1</xdr:col>
      <xdr:colOff>612587</xdr:colOff>
      <xdr:row>4</xdr:row>
      <xdr:rowOff>59765</xdr:rowOff>
    </xdr:to>
    <xdr:sp macro="" textlink="">
      <xdr:nvSpPr>
        <xdr:cNvPr id="13" name="Rectangle : coins arrondis 12">
          <a:extLst>
            <a:ext uri="{FF2B5EF4-FFF2-40B4-BE49-F238E27FC236}">
              <a16:creationId xmlns:a16="http://schemas.microsoft.com/office/drawing/2014/main" id="{98C27392-093A-D875-268F-234EBBE778D3}"/>
            </a:ext>
          </a:extLst>
        </xdr:cNvPr>
        <xdr:cNvSpPr/>
      </xdr:nvSpPr>
      <xdr:spPr>
        <a:xfrm>
          <a:off x="97117" y="582706"/>
          <a:ext cx="1277470" cy="224118"/>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Chiffres</a:t>
          </a:r>
          <a:r>
            <a:rPr lang="fr-FR" sz="1100" b="1" baseline="0">
              <a:solidFill>
                <a:sysClr val="windowText" lastClr="000000"/>
              </a:solidFill>
            </a:rPr>
            <a:t> d'affaires</a:t>
          </a:r>
          <a:endParaRPr lang="fr-FR" sz="1100" b="1">
            <a:solidFill>
              <a:sysClr val="windowText" lastClr="000000"/>
            </a:solidFill>
          </a:endParaRPr>
        </a:p>
      </xdr:txBody>
    </xdr:sp>
    <xdr:clientData/>
  </xdr:twoCellAnchor>
  <xdr:twoCellAnchor>
    <xdr:from>
      <xdr:col>2</xdr:col>
      <xdr:colOff>224117</xdr:colOff>
      <xdr:row>3</xdr:row>
      <xdr:rowOff>22412</xdr:rowOff>
    </xdr:from>
    <xdr:to>
      <xdr:col>3</xdr:col>
      <xdr:colOff>739587</xdr:colOff>
      <xdr:row>4</xdr:row>
      <xdr:rowOff>59765</xdr:rowOff>
    </xdr:to>
    <xdr:sp macro="" textlink="">
      <xdr:nvSpPr>
        <xdr:cNvPr id="14" name="Rectangle : coins arrondis 13">
          <a:extLst>
            <a:ext uri="{FF2B5EF4-FFF2-40B4-BE49-F238E27FC236}">
              <a16:creationId xmlns:a16="http://schemas.microsoft.com/office/drawing/2014/main" id="{BFBD5785-4261-48FD-AF4F-37452E74A839}"/>
            </a:ext>
          </a:extLst>
        </xdr:cNvPr>
        <xdr:cNvSpPr/>
      </xdr:nvSpPr>
      <xdr:spPr>
        <a:xfrm>
          <a:off x="1748117" y="582706"/>
          <a:ext cx="1277470" cy="224118"/>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Produits vendus</a:t>
          </a:r>
        </a:p>
      </xdr:txBody>
    </xdr:sp>
    <xdr:clientData/>
  </xdr:twoCellAnchor>
  <xdr:twoCellAnchor>
    <xdr:from>
      <xdr:col>4</xdr:col>
      <xdr:colOff>428812</xdr:colOff>
      <xdr:row>3</xdr:row>
      <xdr:rowOff>25400</xdr:rowOff>
    </xdr:from>
    <xdr:to>
      <xdr:col>6</xdr:col>
      <xdr:colOff>182282</xdr:colOff>
      <xdr:row>4</xdr:row>
      <xdr:rowOff>62753</xdr:rowOff>
    </xdr:to>
    <xdr:sp macro="" textlink="">
      <xdr:nvSpPr>
        <xdr:cNvPr id="15" name="Rectangle : coins arrondis 14">
          <a:extLst>
            <a:ext uri="{FF2B5EF4-FFF2-40B4-BE49-F238E27FC236}">
              <a16:creationId xmlns:a16="http://schemas.microsoft.com/office/drawing/2014/main" id="{4A45E872-EC20-4755-AE62-819796F74D8E}"/>
            </a:ext>
          </a:extLst>
        </xdr:cNvPr>
        <xdr:cNvSpPr/>
      </xdr:nvSpPr>
      <xdr:spPr>
        <a:xfrm>
          <a:off x="3476812" y="585694"/>
          <a:ext cx="1277470" cy="224118"/>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Taux de marge</a:t>
          </a:r>
        </a:p>
      </xdr:txBody>
    </xdr:sp>
    <xdr:clientData/>
  </xdr:twoCellAnchor>
  <xdr:twoCellAnchor>
    <xdr:from>
      <xdr:col>2</xdr:col>
      <xdr:colOff>149411</xdr:colOff>
      <xdr:row>3</xdr:row>
      <xdr:rowOff>119530</xdr:rowOff>
    </xdr:from>
    <xdr:to>
      <xdr:col>4</xdr:col>
      <xdr:colOff>74704</xdr:colOff>
      <xdr:row>7</xdr:row>
      <xdr:rowOff>112057</xdr:rowOff>
    </xdr:to>
    <xdr:sp macro="" textlink="'Données traitées'!B4">
      <xdr:nvSpPr>
        <xdr:cNvPr id="18" name="ZoneTexte 17">
          <a:extLst>
            <a:ext uri="{FF2B5EF4-FFF2-40B4-BE49-F238E27FC236}">
              <a16:creationId xmlns:a16="http://schemas.microsoft.com/office/drawing/2014/main" id="{9A072C90-350A-41A8-8FB9-31A7896063F0}"/>
            </a:ext>
          </a:extLst>
        </xdr:cNvPr>
        <xdr:cNvSpPr txBox="1"/>
      </xdr:nvSpPr>
      <xdr:spPr>
        <a:xfrm>
          <a:off x="1673411" y="679824"/>
          <a:ext cx="1449293" cy="739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CC666F48-A77F-4CBB-BB03-9F3E79A251E8}" type="TxLink">
            <a:rPr lang="en-US" sz="1800" b="1" i="1" u="none" strike="noStrike">
              <a:solidFill>
                <a:srgbClr val="000000"/>
              </a:solidFill>
              <a:latin typeface="Calibri"/>
              <a:ea typeface="Calibri"/>
              <a:cs typeface="Calibri"/>
            </a:rPr>
            <a:pPr marL="0" indent="0" algn="ctr"/>
            <a:t>1072</a:t>
          </a:fld>
          <a:endParaRPr lang="en-US" sz="1800" b="1" i="1" u="none" strike="noStrike">
            <a:solidFill>
              <a:srgbClr val="000000"/>
            </a:solidFill>
            <a:latin typeface="Calibri"/>
            <a:ea typeface="Calibri"/>
            <a:cs typeface="Calibri"/>
          </a:endParaRPr>
        </a:p>
      </xdr:txBody>
    </xdr:sp>
    <xdr:clientData/>
  </xdr:twoCellAnchor>
  <xdr:twoCellAnchor>
    <xdr:from>
      <xdr:col>4</xdr:col>
      <xdr:colOff>316754</xdr:colOff>
      <xdr:row>3</xdr:row>
      <xdr:rowOff>115048</xdr:rowOff>
    </xdr:from>
    <xdr:to>
      <xdr:col>6</xdr:col>
      <xdr:colOff>242047</xdr:colOff>
      <xdr:row>7</xdr:row>
      <xdr:rowOff>107575</xdr:rowOff>
    </xdr:to>
    <xdr:sp macro="" textlink="'Données traitées'!C4">
      <xdr:nvSpPr>
        <xdr:cNvPr id="19" name="ZoneTexte 18">
          <a:extLst>
            <a:ext uri="{FF2B5EF4-FFF2-40B4-BE49-F238E27FC236}">
              <a16:creationId xmlns:a16="http://schemas.microsoft.com/office/drawing/2014/main" id="{F080481E-B6D5-46B7-AB4A-57CDCE575B3A}"/>
            </a:ext>
          </a:extLst>
        </xdr:cNvPr>
        <xdr:cNvSpPr txBox="1"/>
      </xdr:nvSpPr>
      <xdr:spPr>
        <a:xfrm>
          <a:off x="3364754" y="675342"/>
          <a:ext cx="1449293" cy="739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4554A2E0-A0F4-4B99-9748-BE9C6B8F7C1B}" type="TxLink">
            <a:rPr lang="en-US" sz="1800" b="1" i="1" u="none" strike="noStrike">
              <a:solidFill>
                <a:srgbClr val="000000"/>
              </a:solidFill>
              <a:latin typeface="Calibri"/>
              <a:ea typeface="Calibri"/>
              <a:cs typeface="Calibri"/>
            </a:rPr>
            <a:pPr marL="0" indent="0" algn="ctr"/>
            <a:t>24,86%</a:t>
          </a:fld>
          <a:endParaRPr lang="en-US" sz="1800" b="1" i="1" u="none" strike="noStrike">
            <a:solidFill>
              <a:srgbClr val="000000"/>
            </a:solidFill>
            <a:latin typeface="Calibri"/>
            <a:ea typeface="Calibri"/>
            <a:cs typeface="Calibri"/>
          </a:endParaRPr>
        </a:p>
      </xdr:txBody>
    </xdr:sp>
    <xdr:clientData/>
  </xdr:twoCellAnchor>
  <xdr:twoCellAnchor>
    <xdr:from>
      <xdr:col>3</xdr:col>
      <xdr:colOff>154393</xdr:colOff>
      <xdr:row>7</xdr:row>
      <xdr:rowOff>9071</xdr:rowOff>
    </xdr:from>
    <xdr:to>
      <xdr:col>8</xdr:col>
      <xdr:colOff>172358</xdr:colOff>
      <xdr:row>9</xdr:row>
      <xdr:rowOff>93889</xdr:rowOff>
    </xdr:to>
    <xdr:sp macro="" textlink="">
      <xdr:nvSpPr>
        <xdr:cNvPr id="22" name="Rectangle : coins arrondis 21">
          <a:extLst>
            <a:ext uri="{FF2B5EF4-FFF2-40B4-BE49-F238E27FC236}">
              <a16:creationId xmlns:a16="http://schemas.microsoft.com/office/drawing/2014/main" id="{B19C4CE0-F6F1-4626-8A6C-2D427B6F9332}"/>
            </a:ext>
          </a:extLst>
        </xdr:cNvPr>
        <xdr:cNvSpPr/>
      </xdr:nvSpPr>
      <xdr:spPr>
        <a:xfrm>
          <a:off x="2440393" y="1316424"/>
          <a:ext cx="3827965" cy="458347"/>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ysClr val="windowText" lastClr="000000"/>
              </a:solidFill>
            </a:rPr>
            <a:t>Evolution du Chiffre</a:t>
          </a:r>
          <a:r>
            <a:rPr lang="fr-FR" sz="1600" b="1" baseline="0">
              <a:solidFill>
                <a:sysClr val="windowText" lastClr="000000"/>
              </a:solidFill>
            </a:rPr>
            <a:t> d'Affaires</a:t>
          </a:r>
          <a:endParaRPr lang="fr-FR" sz="1600" b="1">
            <a:solidFill>
              <a:sysClr val="windowText" lastClr="000000"/>
            </a:solidFill>
          </a:endParaRPr>
        </a:p>
      </xdr:txBody>
    </xdr:sp>
    <xdr:clientData/>
  </xdr:twoCellAnchor>
  <xdr:twoCellAnchor>
    <xdr:from>
      <xdr:col>7</xdr:col>
      <xdr:colOff>119534</xdr:colOff>
      <xdr:row>22</xdr:row>
      <xdr:rowOff>107254</xdr:rowOff>
    </xdr:from>
    <xdr:to>
      <xdr:col>9</xdr:col>
      <xdr:colOff>635000</xdr:colOff>
      <xdr:row>24</xdr:row>
      <xdr:rowOff>80042</xdr:rowOff>
    </xdr:to>
    <xdr:sp macro="" textlink="">
      <xdr:nvSpPr>
        <xdr:cNvPr id="25" name="Rectangle : coins arrondis 24">
          <a:extLst>
            <a:ext uri="{FF2B5EF4-FFF2-40B4-BE49-F238E27FC236}">
              <a16:creationId xmlns:a16="http://schemas.microsoft.com/office/drawing/2014/main" id="{C40ED803-8D74-4B55-90D0-A920BCABDA78}"/>
            </a:ext>
          </a:extLst>
        </xdr:cNvPr>
        <xdr:cNvSpPr/>
      </xdr:nvSpPr>
      <xdr:spPr>
        <a:xfrm>
          <a:off x="5453534" y="4216078"/>
          <a:ext cx="2039466" cy="346317"/>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ysClr val="windowText" lastClr="000000"/>
              </a:solidFill>
            </a:rPr>
            <a:t>Répartition</a:t>
          </a:r>
          <a:r>
            <a:rPr lang="fr-FR" sz="1400" b="1" baseline="0">
              <a:solidFill>
                <a:sysClr val="windowText" lastClr="000000"/>
              </a:solidFill>
            </a:rPr>
            <a:t> des ventes</a:t>
          </a:r>
          <a:endParaRPr lang="fr-FR" sz="1400" b="1">
            <a:solidFill>
              <a:sysClr val="windowText" lastClr="000000"/>
            </a:solidFill>
          </a:endParaRPr>
        </a:p>
      </xdr:txBody>
    </xdr:sp>
    <xdr:clientData/>
  </xdr:twoCellAnchor>
  <xdr:twoCellAnchor>
    <xdr:from>
      <xdr:col>1</xdr:col>
      <xdr:colOff>487822</xdr:colOff>
      <xdr:row>22</xdr:row>
      <xdr:rowOff>114727</xdr:rowOff>
    </xdr:from>
    <xdr:to>
      <xdr:col>5</xdr:col>
      <xdr:colOff>55975</xdr:colOff>
      <xdr:row>24</xdr:row>
      <xdr:rowOff>81038</xdr:rowOff>
    </xdr:to>
    <xdr:sp macro="" textlink="">
      <xdr:nvSpPr>
        <xdr:cNvPr id="28" name="Rectangle : coins arrondis 27">
          <a:extLst>
            <a:ext uri="{FF2B5EF4-FFF2-40B4-BE49-F238E27FC236}">
              <a16:creationId xmlns:a16="http://schemas.microsoft.com/office/drawing/2014/main" id="{793A3584-BA44-4FA3-9153-0310D3121676}"/>
            </a:ext>
          </a:extLst>
        </xdr:cNvPr>
        <xdr:cNvSpPr/>
      </xdr:nvSpPr>
      <xdr:spPr>
        <a:xfrm>
          <a:off x="1249822" y="4223551"/>
          <a:ext cx="2616153" cy="339840"/>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ysClr val="windowText" lastClr="000000"/>
              </a:solidFill>
            </a:rPr>
            <a:t>Evolution</a:t>
          </a:r>
          <a:r>
            <a:rPr lang="fr-FR" sz="1400" b="1" baseline="0">
              <a:solidFill>
                <a:sysClr val="windowText" lastClr="000000"/>
              </a:solidFill>
            </a:rPr>
            <a:t> des produits vendus</a:t>
          </a:r>
          <a:endParaRPr lang="fr-FR" sz="1400" b="1">
            <a:solidFill>
              <a:sysClr val="windowText" lastClr="000000"/>
            </a:solidFill>
          </a:endParaRPr>
        </a:p>
      </xdr:txBody>
    </xdr:sp>
    <xdr:clientData/>
  </xdr:twoCellAnchor>
  <xdr:twoCellAnchor>
    <xdr:from>
      <xdr:col>11</xdr:col>
      <xdr:colOff>313765</xdr:colOff>
      <xdr:row>7</xdr:row>
      <xdr:rowOff>25614</xdr:rowOff>
    </xdr:from>
    <xdr:to>
      <xdr:col>16</xdr:col>
      <xdr:colOff>353785</xdr:colOff>
      <xdr:row>9</xdr:row>
      <xdr:rowOff>92316</xdr:rowOff>
    </xdr:to>
    <xdr:sp macro="" textlink="">
      <xdr:nvSpPr>
        <xdr:cNvPr id="31" name="Rectangle : coins arrondis 30">
          <a:extLst>
            <a:ext uri="{FF2B5EF4-FFF2-40B4-BE49-F238E27FC236}">
              <a16:creationId xmlns:a16="http://schemas.microsoft.com/office/drawing/2014/main" id="{70B007C5-BA03-4901-B19D-D2688AB5A404}"/>
            </a:ext>
          </a:extLst>
        </xdr:cNvPr>
        <xdr:cNvSpPr/>
      </xdr:nvSpPr>
      <xdr:spPr>
        <a:xfrm>
          <a:off x="8695765" y="1332967"/>
          <a:ext cx="3850020" cy="440231"/>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600" b="1">
              <a:solidFill>
                <a:sysClr val="windowText" lastClr="000000"/>
              </a:solidFill>
            </a:rPr>
            <a:t>Répartition</a:t>
          </a:r>
          <a:r>
            <a:rPr lang="fr-FR" sz="1600" b="1" baseline="0">
              <a:solidFill>
                <a:sysClr val="windowText" lastClr="000000"/>
              </a:solidFill>
            </a:rPr>
            <a:t> nationale du Chiffre d'Affaires</a:t>
          </a:r>
          <a:endParaRPr lang="fr-FR" sz="1600" b="1">
            <a:solidFill>
              <a:sysClr val="windowText" lastClr="000000"/>
            </a:solidFill>
          </a:endParaRPr>
        </a:p>
      </xdr:txBody>
    </xdr:sp>
    <xdr:clientData/>
  </xdr:twoCellAnchor>
  <xdr:twoCellAnchor>
    <xdr:from>
      <xdr:col>17</xdr:col>
      <xdr:colOff>29882</xdr:colOff>
      <xdr:row>21</xdr:row>
      <xdr:rowOff>156882</xdr:rowOff>
    </xdr:from>
    <xdr:to>
      <xdr:col>17</xdr:col>
      <xdr:colOff>635000</xdr:colOff>
      <xdr:row>35</xdr:row>
      <xdr:rowOff>112059</xdr:rowOff>
    </xdr:to>
    <xdr:sp macro="" textlink="">
      <xdr:nvSpPr>
        <xdr:cNvPr id="5" name="Rectangle : coins arrondis 4">
          <a:hlinkClick xmlns:r="http://schemas.openxmlformats.org/officeDocument/2006/relationships" r:id="rId2"/>
          <a:extLst>
            <a:ext uri="{FF2B5EF4-FFF2-40B4-BE49-F238E27FC236}">
              <a16:creationId xmlns:a16="http://schemas.microsoft.com/office/drawing/2014/main" id="{CC68C00B-641F-43BF-45DB-1BBFFE410349}"/>
            </a:ext>
          </a:extLst>
        </xdr:cNvPr>
        <xdr:cNvSpPr/>
      </xdr:nvSpPr>
      <xdr:spPr>
        <a:xfrm>
          <a:off x="12983882" y="4078941"/>
          <a:ext cx="605118" cy="2569883"/>
        </a:xfrm>
        <a:prstGeom prst="roundRect">
          <a:avLst/>
        </a:prstGeom>
        <a:solidFill>
          <a:schemeClr val="accent1">
            <a:lumMod val="75000"/>
          </a:schemeClr>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ctr"/>
        <a:lstStyle/>
        <a:p>
          <a:pPr marL="0" indent="0" algn="ctr"/>
          <a:r>
            <a:rPr lang="fr-FR" sz="2400" b="1">
              <a:solidFill>
                <a:schemeClr val="lt1"/>
              </a:solidFill>
              <a:latin typeface="+mn-lt"/>
              <a:ea typeface="+mn-ea"/>
              <a:cs typeface="+mn-cs"/>
            </a:rPr>
            <a:t>Données traitées</a:t>
          </a:r>
        </a:p>
      </xdr:txBody>
    </xdr:sp>
    <xdr:clientData/>
  </xdr:twoCellAnchor>
  <xdr:twoCellAnchor>
    <xdr:from>
      <xdr:col>15</xdr:col>
      <xdr:colOff>650279</xdr:colOff>
      <xdr:row>0</xdr:row>
      <xdr:rowOff>156882</xdr:rowOff>
    </xdr:from>
    <xdr:to>
      <xdr:col>17</xdr:col>
      <xdr:colOff>622728</xdr:colOff>
      <xdr:row>5</xdr:row>
      <xdr:rowOff>164351</xdr:rowOff>
    </xdr:to>
    <xdr:grpSp>
      <xdr:nvGrpSpPr>
        <xdr:cNvPr id="12" name="Groupe 11">
          <a:hlinkClick xmlns:r="http://schemas.openxmlformats.org/officeDocument/2006/relationships" r:id="rId3"/>
          <a:extLst>
            <a:ext uri="{FF2B5EF4-FFF2-40B4-BE49-F238E27FC236}">
              <a16:creationId xmlns:a16="http://schemas.microsoft.com/office/drawing/2014/main" id="{A4032D92-06EF-DEF9-6403-C81F94CB07EB}"/>
            </a:ext>
          </a:extLst>
        </xdr:cNvPr>
        <xdr:cNvGrpSpPr/>
      </xdr:nvGrpSpPr>
      <xdr:grpSpPr>
        <a:xfrm>
          <a:off x="12080279" y="156882"/>
          <a:ext cx="1496449" cy="941293"/>
          <a:chOff x="12080279" y="156882"/>
          <a:chExt cx="1496449" cy="941293"/>
        </a:xfrm>
      </xdr:grpSpPr>
      <xdr:sp macro="" textlink="">
        <xdr:nvSpPr>
          <xdr:cNvPr id="3" name="Ellipse 2">
            <a:extLst>
              <a:ext uri="{FF2B5EF4-FFF2-40B4-BE49-F238E27FC236}">
                <a16:creationId xmlns:a16="http://schemas.microsoft.com/office/drawing/2014/main" id="{934F9EF3-1E59-9664-9C0E-CB47E4C29257}"/>
              </a:ext>
            </a:extLst>
          </xdr:cNvPr>
          <xdr:cNvSpPr/>
        </xdr:nvSpPr>
        <xdr:spPr>
          <a:xfrm>
            <a:off x="12080279" y="156882"/>
            <a:ext cx="1496449" cy="941293"/>
          </a:xfrm>
          <a:prstGeom prst="ellipse">
            <a:avLst/>
          </a:prstGeom>
          <a:ln>
            <a:noFill/>
          </a:ln>
          <a:scene3d>
            <a:camera prst="orthographicFront"/>
            <a:lightRig rig="threePt" dir="t"/>
          </a:scene3d>
          <a:sp3d>
            <a:bevelT/>
          </a:sp3d>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FR" sz="1100"/>
          </a:p>
        </xdr:txBody>
      </xdr:sp>
      <xdr:pic>
        <xdr:nvPicPr>
          <xdr:cNvPr id="7" name="Image 6">
            <a:extLst>
              <a:ext uri="{FF2B5EF4-FFF2-40B4-BE49-F238E27FC236}">
                <a16:creationId xmlns:a16="http://schemas.microsoft.com/office/drawing/2014/main" id="{2BA1F77F-9565-408E-A2CE-6672DAB5201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311530" y="306294"/>
            <a:ext cx="1030754" cy="547967"/>
          </a:xfrm>
          <a:prstGeom prst="rect">
            <a:avLst/>
          </a:prstGeom>
        </xdr:spPr>
      </xdr:pic>
    </xdr:grpSp>
    <xdr:clientData/>
  </xdr:twoCellAnchor>
  <xdr:twoCellAnchor>
    <xdr:from>
      <xdr:col>0</xdr:col>
      <xdr:colOff>134471</xdr:colOff>
      <xdr:row>9</xdr:row>
      <xdr:rowOff>179295</xdr:rowOff>
    </xdr:from>
    <xdr:to>
      <xdr:col>10</xdr:col>
      <xdr:colOff>687294</xdr:colOff>
      <xdr:row>22</xdr:row>
      <xdr:rowOff>22411</xdr:rowOff>
    </xdr:to>
    <xdr:graphicFrame macro="">
      <xdr:nvGraphicFramePr>
        <xdr:cNvPr id="16" name="Graphique 15">
          <a:extLst>
            <a:ext uri="{FF2B5EF4-FFF2-40B4-BE49-F238E27FC236}">
              <a16:creationId xmlns:a16="http://schemas.microsoft.com/office/drawing/2014/main" id="{FC4C2859-44E3-4795-80D0-805BC4659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149412</xdr:colOff>
      <xdr:row>24</xdr:row>
      <xdr:rowOff>186764</xdr:rowOff>
    </xdr:from>
    <xdr:to>
      <xdr:col>5</xdr:col>
      <xdr:colOff>657412</xdr:colOff>
      <xdr:row>35</xdr:row>
      <xdr:rowOff>52293</xdr:rowOff>
    </xdr:to>
    <xdr:graphicFrame macro="">
      <xdr:nvGraphicFramePr>
        <xdr:cNvPr id="17" name="Graphique 16">
          <a:extLst>
            <a:ext uri="{FF2B5EF4-FFF2-40B4-BE49-F238E27FC236}">
              <a16:creationId xmlns:a16="http://schemas.microsoft.com/office/drawing/2014/main" id="{BF295207-5385-4EEE-906B-45C935A4C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747059</xdr:colOff>
      <xdr:row>24</xdr:row>
      <xdr:rowOff>186763</xdr:rowOff>
    </xdr:from>
    <xdr:to>
      <xdr:col>10</xdr:col>
      <xdr:colOff>702235</xdr:colOff>
      <xdr:row>35</xdr:row>
      <xdr:rowOff>44822</xdr:rowOff>
    </xdr:to>
    <xdr:graphicFrame macro="">
      <xdr:nvGraphicFramePr>
        <xdr:cNvPr id="21" name="Graphique 20">
          <a:extLst>
            <a:ext uri="{FF2B5EF4-FFF2-40B4-BE49-F238E27FC236}">
              <a16:creationId xmlns:a16="http://schemas.microsoft.com/office/drawing/2014/main" id="{BAD2D3A2-1A06-4CE3-B884-255F23A81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156882</xdr:colOff>
      <xdr:row>9</xdr:row>
      <xdr:rowOff>186764</xdr:rowOff>
    </xdr:from>
    <xdr:to>
      <xdr:col>16</xdr:col>
      <xdr:colOff>485588</xdr:colOff>
      <xdr:row>35</xdr:row>
      <xdr:rowOff>37352</xdr:rowOff>
    </xdr:to>
    <mc:AlternateContent xmlns:mc="http://schemas.openxmlformats.org/markup-compatibility/2006">
      <mc:Choice xmlns:cx6="http://schemas.microsoft.com/office/drawing/2016/5/12/chartex" Requires="cx6">
        <xdr:graphicFrame macro="">
          <xdr:nvGraphicFramePr>
            <xdr:cNvPr id="24" name="Graphique 23">
              <a:extLst>
                <a:ext uri="{FF2B5EF4-FFF2-40B4-BE49-F238E27FC236}">
                  <a16:creationId xmlns:a16="http://schemas.microsoft.com/office/drawing/2014/main" id="{BDDD3511-1D6D-468D-B2F1-E1691E73255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8538882" y="1867646"/>
              <a:ext cx="4138706" cy="4706471"/>
            </a:xfrm>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editAs="oneCell">
    <xdr:from>
      <xdr:col>8</xdr:col>
      <xdr:colOff>134470</xdr:colOff>
      <xdr:row>0</xdr:row>
      <xdr:rowOff>44824</xdr:rowOff>
    </xdr:from>
    <xdr:to>
      <xdr:col>14</xdr:col>
      <xdr:colOff>348222</xdr:colOff>
      <xdr:row>6</xdr:row>
      <xdr:rowOff>89647</xdr:rowOff>
    </xdr:to>
    <mc:AlternateContent xmlns:mc="http://schemas.openxmlformats.org/markup-compatibility/2006">
      <mc:Choice xmlns:a14="http://schemas.microsoft.com/office/drawing/2010/main" Requires="a14">
        <xdr:graphicFrame macro="">
          <xdr:nvGraphicFramePr>
            <xdr:cNvPr id="26" name="Produit 1">
              <a:extLst>
                <a:ext uri="{FF2B5EF4-FFF2-40B4-BE49-F238E27FC236}">
                  <a16:creationId xmlns:a16="http://schemas.microsoft.com/office/drawing/2014/main" id="{58C77BF7-DDC0-4D55-8566-98BF9B620917}"/>
                </a:ext>
              </a:extLst>
            </xdr:cNvPr>
            <xdr:cNvGraphicFramePr/>
          </xdr:nvGraphicFramePr>
          <xdr:xfrm>
            <a:off x="0" y="0"/>
            <a:ext cx="0" cy="0"/>
          </xdr:xfrm>
          <a:graphic>
            <a:graphicData uri="http://schemas.microsoft.com/office/drawing/2010/slicer">
              <sle:slicer xmlns:sle="http://schemas.microsoft.com/office/drawing/2010/slicer" name="Produit 1"/>
            </a:graphicData>
          </a:graphic>
        </xdr:graphicFrame>
      </mc:Choice>
      <mc:Fallback>
        <xdr:sp macro="" textlink="">
          <xdr:nvSpPr>
            <xdr:cNvPr id="0" name=""/>
            <xdr:cNvSpPr>
              <a:spLocks noTextEdit="1"/>
            </xdr:cNvSpPr>
          </xdr:nvSpPr>
          <xdr:spPr>
            <a:xfrm>
              <a:off x="6230470" y="44824"/>
              <a:ext cx="4785752" cy="1165411"/>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1263650</xdr:colOff>
      <xdr:row>5</xdr:row>
      <xdr:rowOff>19050</xdr:rowOff>
    </xdr:from>
    <xdr:to>
      <xdr:col>8</xdr:col>
      <xdr:colOff>69850</xdr:colOff>
      <xdr:row>19</xdr:row>
      <xdr:rowOff>25400</xdr:rowOff>
    </xdr:to>
    <xdr:graphicFrame macro="">
      <xdr:nvGraphicFramePr>
        <xdr:cNvPr id="2" name="Graphique 1">
          <a:extLst>
            <a:ext uri="{FF2B5EF4-FFF2-40B4-BE49-F238E27FC236}">
              <a16:creationId xmlns:a16="http://schemas.microsoft.com/office/drawing/2014/main" id="{E41228E7-6249-0BC6-0C31-69591BCBE0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485775</xdr:colOff>
      <xdr:row>22</xdr:row>
      <xdr:rowOff>12700</xdr:rowOff>
    </xdr:from>
    <xdr:to>
      <xdr:col>11</xdr:col>
      <xdr:colOff>568325</xdr:colOff>
      <xdr:row>36</xdr:row>
      <xdr:rowOff>177800</xdr:rowOff>
    </xdr:to>
    <xdr:graphicFrame macro="">
      <xdr:nvGraphicFramePr>
        <xdr:cNvPr id="3" name="Graphique 2">
          <a:extLst>
            <a:ext uri="{FF2B5EF4-FFF2-40B4-BE49-F238E27FC236}">
              <a16:creationId xmlns:a16="http://schemas.microsoft.com/office/drawing/2014/main" id="{D9456699-68A4-097E-2BE2-AF11BDB7A7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466725</xdr:colOff>
      <xdr:row>39</xdr:row>
      <xdr:rowOff>6350</xdr:rowOff>
    </xdr:from>
    <xdr:to>
      <xdr:col>9</xdr:col>
      <xdr:colOff>136525</xdr:colOff>
      <xdr:row>53</xdr:row>
      <xdr:rowOff>114300</xdr:rowOff>
    </xdr:to>
    <xdr:graphicFrame macro="">
      <xdr:nvGraphicFramePr>
        <xdr:cNvPr id="4" name="Graphique 3">
          <a:extLst>
            <a:ext uri="{FF2B5EF4-FFF2-40B4-BE49-F238E27FC236}">
              <a16:creationId xmlns:a16="http://schemas.microsoft.com/office/drawing/2014/main" id="{9C5E8E35-1C79-1176-D186-DE0AD73221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231775</xdr:colOff>
      <xdr:row>56</xdr:row>
      <xdr:rowOff>95250</xdr:rowOff>
    </xdr:from>
    <xdr:to>
      <xdr:col>9</xdr:col>
      <xdr:colOff>219075</xdr:colOff>
      <xdr:row>71</xdr:row>
      <xdr:rowOff>76200</xdr:rowOff>
    </xdr:to>
    <mc:AlternateContent xmlns:mc="http://schemas.openxmlformats.org/markup-compatibility/2006">
      <mc:Choice xmlns:cx6="http://schemas.microsoft.com/office/drawing/2016/5/12/chartex" Requires="cx6">
        <xdr:graphicFrame macro="">
          <xdr:nvGraphicFramePr>
            <xdr:cNvPr id="5" name="Graphique 4">
              <a:extLst>
                <a:ext uri="{FF2B5EF4-FFF2-40B4-BE49-F238E27FC236}">
                  <a16:creationId xmlns:a16="http://schemas.microsoft.com/office/drawing/2014/main" id="{A4663B77-602B-EC71-99BD-B7025D42766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6556375" y="10407650"/>
              <a:ext cx="4572000" cy="2743200"/>
            </a:xfrm>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editAs="oneCell">
    <xdr:from>
      <xdr:col>9</xdr:col>
      <xdr:colOff>6350</xdr:colOff>
      <xdr:row>5</xdr:row>
      <xdr:rowOff>6350</xdr:rowOff>
    </xdr:from>
    <xdr:to>
      <xdr:col>11</xdr:col>
      <xdr:colOff>311150</xdr:colOff>
      <xdr:row>18</xdr:row>
      <xdr:rowOff>136525</xdr:rowOff>
    </xdr:to>
    <mc:AlternateContent xmlns:mc="http://schemas.openxmlformats.org/markup-compatibility/2006">
      <mc:Choice xmlns:a14="http://schemas.microsoft.com/office/drawing/2010/main" Requires="a14">
        <xdr:graphicFrame macro="">
          <xdr:nvGraphicFramePr>
            <xdr:cNvPr id="6" name="Produit">
              <a:extLst>
                <a:ext uri="{FF2B5EF4-FFF2-40B4-BE49-F238E27FC236}">
                  <a16:creationId xmlns:a16="http://schemas.microsoft.com/office/drawing/2014/main" id="{690518BF-D5C6-95A8-DD59-91C94BEE5F96}"/>
                </a:ext>
              </a:extLst>
            </xdr:cNvPr>
            <xdr:cNvGraphicFramePr/>
          </xdr:nvGraphicFramePr>
          <xdr:xfrm>
            <a:off x="0" y="0"/>
            <a:ext cx="0" cy="0"/>
          </xdr:xfrm>
          <a:graphic>
            <a:graphicData uri="http://schemas.microsoft.com/office/drawing/2010/slicer">
              <sle:slicer xmlns:sle="http://schemas.microsoft.com/office/drawing/2010/slicer" name="Produit"/>
            </a:graphicData>
          </a:graphic>
        </xdr:graphicFrame>
      </mc:Choice>
      <mc:Fallback>
        <xdr:sp macro="" textlink="">
          <xdr:nvSpPr>
            <xdr:cNvPr id="0" name=""/>
            <xdr:cNvSpPr>
              <a:spLocks noTextEdit="1"/>
            </xdr:cNvSpPr>
          </xdr:nvSpPr>
          <xdr:spPr>
            <a:xfrm>
              <a:off x="9404350" y="927100"/>
              <a:ext cx="1828800" cy="2524125"/>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richPivotRecords" Target="richPivot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Lenovo" refreshedDate="45832.58944074074" createdVersion="8" refreshedVersion="8" minRefreshableVersion="3" recordCount="199" xr:uid="{FCCE58BA-B56D-470E-8344-08271A69F58E}">
  <cacheSource type="worksheet">
    <worksheetSource name="Tableau1"/>
  </cacheSource>
  <cacheFields count="12">
    <cacheField name="Date" numFmtId="14">
      <sharedItems containsSemiMixedTypes="0" containsNonDate="0" containsDate="1" containsString="0" minDate="2024-01-02T00:00:00" maxDate="2024-12-29T00:00:00" count="156">
        <d v="2024-01-02T00:00:00"/>
        <d v="2024-01-03T00:00:00"/>
        <d v="2024-01-04T00:00:00"/>
        <d v="2024-01-07T00:00:00"/>
        <d v="2024-01-12T00:00:00"/>
        <d v="2024-01-13T00:00:00"/>
        <d v="2024-01-15T00:00:00"/>
        <d v="2024-01-25T00:00:00"/>
        <d v="2024-01-28T00:00:00"/>
        <d v="2024-02-08T00:00:00"/>
        <d v="2024-02-10T00:00:00"/>
        <d v="2024-02-12T00:00:00"/>
        <d v="2024-02-15T00:00:00"/>
        <d v="2024-02-18T00:00:00"/>
        <d v="2024-02-19T00:00:00"/>
        <d v="2024-02-21T00:00:00"/>
        <d v="2024-02-25T00:00:00"/>
        <d v="2024-02-26T00:00:00"/>
        <d v="2024-02-27T00:00:00"/>
        <d v="2024-03-01T00:00:00"/>
        <d v="2024-03-04T00:00:00"/>
        <d v="2024-03-05T00:00:00"/>
        <d v="2024-03-06T00:00:00"/>
        <d v="2024-03-08T00:00:00"/>
        <d v="2024-03-10T00:00:00"/>
        <d v="2024-03-13T00:00:00"/>
        <d v="2024-03-14T00:00:00"/>
        <d v="2024-03-15T00:00:00"/>
        <d v="2024-03-16T00:00:00"/>
        <d v="2024-03-17T00:00:00"/>
        <d v="2024-03-19T00:00:00"/>
        <d v="2024-03-21T00:00:00"/>
        <d v="2024-03-22T00:00:00"/>
        <d v="2024-03-27T00:00:00"/>
        <d v="2024-03-30T00:00:00"/>
        <d v="2024-04-03T00:00:00"/>
        <d v="2024-04-06T00:00:00"/>
        <d v="2024-04-07T00:00:00"/>
        <d v="2024-04-08T00:00:00"/>
        <d v="2024-04-09T00:00:00"/>
        <d v="2024-04-12T00:00:00"/>
        <d v="2024-04-14T00:00:00"/>
        <d v="2024-04-19T00:00:00"/>
        <d v="2024-04-20T00:00:00"/>
        <d v="2024-04-21T00:00:00"/>
        <d v="2024-04-23T00:00:00"/>
        <d v="2024-04-25T00:00:00"/>
        <d v="2024-04-26T00:00:00"/>
        <d v="2024-04-27T00:00:00"/>
        <d v="2024-04-29T00:00:00"/>
        <d v="2024-05-05T00:00:00"/>
        <d v="2024-05-08T00:00:00"/>
        <d v="2024-05-12T00:00:00"/>
        <d v="2024-05-14T00:00:00"/>
        <d v="2024-05-16T00:00:00"/>
        <d v="2024-05-20T00:00:00"/>
        <d v="2024-05-21T00:00:00"/>
        <d v="2024-05-22T00:00:00"/>
        <d v="2024-05-23T00:00:00"/>
        <d v="2024-05-25T00:00:00"/>
        <d v="2024-05-29T00:00:00"/>
        <d v="2024-06-01T00:00:00"/>
        <d v="2024-06-06T00:00:00"/>
        <d v="2024-06-07T00:00:00"/>
        <d v="2024-06-08T00:00:00"/>
        <d v="2024-06-09T00:00:00"/>
        <d v="2024-06-10T00:00:00"/>
        <d v="2024-06-13T00:00:00"/>
        <d v="2024-06-14T00:00:00"/>
        <d v="2024-06-15T00:00:00"/>
        <d v="2024-06-20T00:00:00"/>
        <d v="2024-06-24T00:00:00"/>
        <d v="2024-06-27T00:00:00"/>
        <d v="2024-06-29T00:00:00"/>
        <d v="2024-07-02T00:00:00"/>
        <d v="2024-07-04T00:00:00"/>
        <d v="2024-07-05T00:00:00"/>
        <d v="2024-07-06T00:00:00"/>
        <d v="2024-07-11T00:00:00"/>
        <d v="2024-07-14T00:00:00"/>
        <d v="2024-07-16T00:00:00"/>
        <d v="2024-07-17T00:00:00"/>
        <d v="2024-07-18T00:00:00"/>
        <d v="2024-07-20T00:00:00"/>
        <d v="2024-07-21T00:00:00"/>
        <d v="2024-07-23T00:00:00"/>
        <d v="2024-07-26T00:00:00"/>
        <d v="2024-07-28T00:00:00"/>
        <d v="2024-07-29T00:00:00"/>
        <d v="2024-07-31T00:00:00"/>
        <d v="2024-08-02T00:00:00"/>
        <d v="2024-08-03T00:00:00"/>
        <d v="2024-08-04T00:00:00"/>
        <d v="2024-08-05T00:00:00"/>
        <d v="2024-08-08T00:00:00"/>
        <d v="2024-08-10T00:00:00"/>
        <d v="2024-08-11T00:00:00"/>
        <d v="2024-08-15T00:00:00"/>
        <d v="2024-08-16T00:00:00"/>
        <d v="2024-08-19T00:00:00"/>
        <d v="2024-08-20T00:00:00"/>
        <d v="2024-08-21T00:00:00"/>
        <d v="2024-08-24T00:00:00"/>
        <d v="2024-08-29T00:00:00"/>
        <d v="2024-08-30T00:00:00"/>
        <d v="2024-08-31T00:00:00"/>
        <d v="2024-09-01T00:00:00"/>
        <d v="2024-09-02T00:00:00"/>
        <d v="2024-09-03T00:00:00"/>
        <d v="2024-09-04T00:00:00"/>
        <d v="2024-09-07T00:00:00"/>
        <d v="2024-09-11T00:00:00"/>
        <d v="2024-09-19T00:00:00"/>
        <d v="2024-09-20T00:00:00"/>
        <d v="2024-09-21T00:00:00"/>
        <d v="2024-09-24T00:00:00"/>
        <d v="2024-09-26T00:00:00"/>
        <d v="2024-09-28T00:00:00"/>
        <d v="2024-09-29T00:00:00"/>
        <d v="2024-10-03T00:00:00"/>
        <d v="2024-10-06T00:00:00"/>
        <d v="2024-10-07T00:00:00"/>
        <d v="2024-10-10T00:00:00"/>
        <d v="2024-10-11T00:00:00"/>
        <d v="2024-10-17T00:00:00"/>
        <d v="2024-10-18T00:00:00"/>
        <d v="2024-10-20T00:00:00"/>
        <d v="2024-10-22T00:00:00"/>
        <d v="2024-10-24T00:00:00"/>
        <d v="2024-10-25T00:00:00"/>
        <d v="2024-10-28T00:00:00"/>
        <d v="2024-10-29T00:00:00"/>
        <d v="2024-10-31T00:00:00"/>
        <d v="2024-11-02T00:00:00"/>
        <d v="2024-11-03T00:00:00"/>
        <d v="2024-11-06T00:00:00"/>
        <d v="2024-11-11T00:00:00"/>
        <d v="2024-11-12T00:00:00"/>
        <d v="2024-11-16T00:00:00"/>
        <d v="2024-11-18T00:00:00"/>
        <d v="2024-11-19T00:00:00"/>
        <d v="2024-11-25T00:00:00"/>
        <d v="2024-11-26T00:00:00"/>
        <d v="2024-12-02T00:00:00"/>
        <d v="2024-12-03T00:00:00"/>
        <d v="2024-12-05T00:00:00"/>
        <d v="2024-12-08T00:00:00"/>
        <d v="2024-12-12T00:00:00"/>
        <d v="2024-12-13T00:00:00"/>
        <d v="2024-12-14T00:00:00"/>
        <d v="2024-12-16T00:00:00"/>
        <d v="2024-12-22T00:00:00"/>
        <d v="2024-12-24T00:00:00"/>
        <d v="2024-12-25T00:00:00"/>
        <d v="2024-12-26T00:00:00"/>
        <d v="2024-12-28T00:00:00"/>
      </sharedItems>
      <fieldGroup par="11"/>
    </cacheField>
    <cacheField name="Vendeur" numFmtId="0">
      <sharedItems count="10">
        <s v="Harry Lambert"/>
        <s v="Michael Clement"/>
        <s v="Frank Roux"/>
        <s v="Quentin Lopez"/>
        <s v="Irene Bonnet"/>
        <s v="Rachel Caron"/>
        <s v="Oscar Henry"/>
        <s v="Alice Martin"/>
        <s v="Eve Moreau"/>
        <s v="Kelly Andre"/>
      </sharedItems>
    </cacheField>
    <cacheField name="Client" numFmtId="2">
      <sharedItems/>
    </cacheField>
    <cacheField name="Région" numFmtId="0">
      <sharedItems count="5">
        <s v="Nouvelle-Aquitaine"/>
        <s v="Occitania"/>
        <s v="Île-de-France"/>
        <s v="Provence-Alpes-Côte d'Azur"/>
        <s v="Auvergne-Rhône-Alpes"/>
      </sharedItems>
    </cacheField>
    <cacheField name="Produit" numFmtId="0">
      <sharedItems count="5">
        <s v="Casque"/>
        <s v="Souris"/>
        <s v="Ordinateur"/>
        <s v="Écran"/>
        <s v="Clavier"/>
      </sharedItems>
    </cacheField>
    <cacheField name="Quantité" numFmtId="0">
      <sharedItems containsSemiMixedTypes="0" containsString="0" containsNumber="1" containsInteger="1" minValue="1" maxValue="10"/>
    </cacheField>
    <cacheField name="Prix Unitaire" numFmtId="44">
      <sharedItems containsSemiMixedTypes="0" containsString="0" containsNumber="1" minValue="26.07" maxValue="499.99"/>
    </cacheField>
    <cacheField name="Chiffre d'affaires" numFmtId="44">
      <sharedItems containsSemiMixedTypes="0" containsString="0" containsNumber="1" minValue="58.24" maxValue="4447.7"/>
    </cacheField>
    <cacheField name="Marge" numFmtId="44">
      <sharedItems containsSemiMixedTypes="0" containsString="0" containsNumber="1" minValue="11.66" maxValue="1712.42"/>
    </cacheField>
    <cacheField name="Taux de marge" numFmtId="0" formula="Marge /'Chiffre d''affaires'" databaseField="0"/>
    <cacheField name="Jours (Date)" numFmtId="0" databaseField="0">
      <fieldGroup base="0">
        <rangePr groupBy="days" startDate="2024-01-02T00:00:00" endDate="2024-12-29T00:00:00"/>
        <groupItems count="368">
          <s v="&lt;02/01/2024"/>
          <s v="01-janv"/>
          <s v="02-janv"/>
          <s v="03-janv"/>
          <s v="04-janv"/>
          <s v="05-janv"/>
          <s v="06-janv"/>
          <s v="07-janv"/>
          <s v="08-janv"/>
          <s v="09-janv"/>
          <s v="10-janv"/>
          <s v="11-janv"/>
          <s v="12-janv"/>
          <s v="13-janv"/>
          <s v="14-janv"/>
          <s v="15-janv"/>
          <s v="16-janv"/>
          <s v="17-janv"/>
          <s v="18-janv"/>
          <s v="19-janv"/>
          <s v="20-janv"/>
          <s v="21-janv"/>
          <s v="22-janv"/>
          <s v="23-janv"/>
          <s v="24-janv"/>
          <s v="25-janv"/>
          <s v="26-janv"/>
          <s v="27-janv"/>
          <s v="28-janv"/>
          <s v="29-janv"/>
          <s v="30-janv"/>
          <s v="31-janv"/>
          <s v="01-févr"/>
          <s v="02-févr"/>
          <s v="03-févr"/>
          <s v="04-févr"/>
          <s v="05-févr"/>
          <s v="06-févr"/>
          <s v="07-févr"/>
          <s v="08-févr"/>
          <s v="09-févr"/>
          <s v="10-févr"/>
          <s v="11-févr"/>
          <s v="12-févr"/>
          <s v="13-févr"/>
          <s v="14-févr"/>
          <s v="15-févr"/>
          <s v="16-févr"/>
          <s v="17-févr"/>
          <s v="18-févr"/>
          <s v="19-févr"/>
          <s v="20-févr"/>
          <s v="21-févr"/>
          <s v="22-févr"/>
          <s v="23-févr"/>
          <s v="24-févr"/>
          <s v="25-févr"/>
          <s v="26-févr"/>
          <s v="27-févr"/>
          <s v="28-févr"/>
          <s v="29-févr"/>
          <s v="01-mars"/>
          <s v="02-mars"/>
          <s v="03-mars"/>
          <s v="04-mars"/>
          <s v="05-mars"/>
          <s v="06-mars"/>
          <s v="07-mars"/>
          <s v="08-mars"/>
          <s v="09-mars"/>
          <s v="10-mars"/>
          <s v="11-mars"/>
          <s v="12-mars"/>
          <s v="13-mars"/>
          <s v="14-mars"/>
          <s v="15-mars"/>
          <s v="16-mars"/>
          <s v="17-mars"/>
          <s v="18-mars"/>
          <s v="19-mars"/>
          <s v="20-mars"/>
          <s v="21-mars"/>
          <s v="22-mars"/>
          <s v="23-mars"/>
          <s v="24-mars"/>
          <s v="25-mars"/>
          <s v="26-mars"/>
          <s v="27-mars"/>
          <s v="28-mars"/>
          <s v="29-mars"/>
          <s v="30-mars"/>
          <s v="31-mars"/>
          <s v="01-avr"/>
          <s v="02-avr"/>
          <s v="03-avr"/>
          <s v="04-avr"/>
          <s v="05-avr"/>
          <s v="06-avr"/>
          <s v="07-avr"/>
          <s v="08-avr"/>
          <s v="09-avr"/>
          <s v="10-avr"/>
          <s v="11-avr"/>
          <s v="12-avr"/>
          <s v="13-avr"/>
          <s v="14-avr"/>
          <s v="15-avr"/>
          <s v="16-avr"/>
          <s v="17-avr"/>
          <s v="18-avr"/>
          <s v="19-avr"/>
          <s v="20-avr"/>
          <s v="21-avr"/>
          <s v="22-avr"/>
          <s v="23-avr"/>
          <s v="24-avr"/>
          <s v="25-avr"/>
          <s v="26-avr"/>
          <s v="27-avr"/>
          <s v="28-avr"/>
          <s v="29-avr"/>
          <s v="30-avr"/>
          <s v="01-mai"/>
          <s v="02-mai"/>
          <s v="03-mai"/>
          <s v="04-mai"/>
          <s v="05-mai"/>
          <s v="06-mai"/>
          <s v="07-mai"/>
          <s v="08-mai"/>
          <s v="09-mai"/>
          <s v="10-mai"/>
          <s v="11-mai"/>
          <s v="12-mai"/>
          <s v="13-mai"/>
          <s v="14-mai"/>
          <s v="15-mai"/>
          <s v="16-mai"/>
          <s v="17-mai"/>
          <s v="18-mai"/>
          <s v="19-mai"/>
          <s v="20-mai"/>
          <s v="21-mai"/>
          <s v="22-mai"/>
          <s v="23-mai"/>
          <s v="24-mai"/>
          <s v="25-mai"/>
          <s v="26-mai"/>
          <s v="27-mai"/>
          <s v="28-mai"/>
          <s v="29-mai"/>
          <s v="30-mai"/>
          <s v="31-mai"/>
          <s v="01-juin"/>
          <s v="02-juin"/>
          <s v="03-juin"/>
          <s v="04-juin"/>
          <s v="05-juin"/>
          <s v="06-juin"/>
          <s v="07-juin"/>
          <s v="08-juin"/>
          <s v="09-juin"/>
          <s v="10-juin"/>
          <s v="11-juin"/>
          <s v="12-juin"/>
          <s v="13-juin"/>
          <s v="14-juin"/>
          <s v="15-juin"/>
          <s v="16-juin"/>
          <s v="17-juin"/>
          <s v="18-juin"/>
          <s v="19-juin"/>
          <s v="20-juin"/>
          <s v="21-juin"/>
          <s v="22-juin"/>
          <s v="23-juin"/>
          <s v="24-juin"/>
          <s v="25-juin"/>
          <s v="26-juin"/>
          <s v="27-juin"/>
          <s v="28-juin"/>
          <s v="29-juin"/>
          <s v="30-juin"/>
          <s v="01-juil"/>
          <s v="02-juil"/>
          <s v="03-juil"/>
          <s v="04-juil"/>
          <s v="05-juil"/>
          <s v="06-juil"/>
          <s v="07-juil"/>
          <s v="08-juil"/>
          <s v="09-juil"/>
          <s v="10-juil"/>
          <s v="11-juil"/>
          <s v="12-juil"/>
          <s v="13-juil"/>
          <s v="14-juil"/>
          <s v="15-juil"/>
          <s v="16-juil"/>
          <s v="17-juil"/>
          <s v="18-juil"/>
          <s v="19-juil"/>
          <s v="20-juil"/>
          <s v="21-juil"/>
          <s v="22-juil"/>
          <s v="23-juil"/>
          <s v="24-juil"/>
          <s v="25-juil"/>
          <s v="26-juil"/>
          <s v="27-juil"/>
          <s v="28-juil"/>
          <s v="29-juil"/>
          <s v="30-juil"/>
          <s v="31-juil"/>
          <s v="01-août"/>
          <s v="02-août"/>
          <s v="03-août"/>
          <s v="04-août"/>
          <s v="05-août"/>
          <s v="06-août"/>
          <s v="07-août"/>
          <s v="08-août"/>
          <s v="09-août"/>
          <s v="10-août"/>
          <s v="11-août"/>
          <s v="12-août"/>
          <s v="13-août"/>
          <s v="14-août"/>
          <s v="15-août"/>
          <s v="16-août"/>
          <s v="17-août"/>
          <s v="18-août"/>
          <s v="19-août"/>
          <s v="20-août"/>
          <s v="21-août"/>
          <s v="22-août"/>
          <s v="23-août"/>
          <s v="24-août"/>
          <s v="25-août"/>
          <s v="26-août"/>
          <s v="27-août"/>
          <s v="28-août"/>
          <s v="29-août"/>
          <s v="30-août"/>
          <s v="31-août"/>
          <s v="01-sept"/>
          <s v="02-sept"/>
          <s v="03-sept"/>
          <s v="04-sept"/>
          <s v="05-sept"/>
          <s v="06-sept"/>
          <s v="07-sept"/>
          <s v="08-sept"/>
          <s v="09-sept"/>
          <s v="10-sept"/>
          <s v="11-sept"/>
          <s v="12-sept"/>
          <s v="13-sept"/>
          <s v="14-sept"/>
          <s v="15-sept"/>
          <s v="16-sept"/>
          <s v="17-sept"/>
          <s v="18-sept"/>
          <s v="19-sept"/>
          <s v="20-sept"/>
          <s v="21-sept"/>
          <s v="22-sept"/>
          <s v="23-sept"/>
          <s v="24-sept"/>
          <s v="25-sept"/>
          <s v="26-sept"/>
          <s v="27-sept"/>
          <s v="28-sept"/>
          <s v="29-sept"/>
          <s v="30-sept"/>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éc"/>
          <s v="02-déc"/>
          <s v="03-déc"/>
          <s v="04-déc"/>
          <s v="05-déc"/>
          <s v="06-déc"/>
          <s v="07-déc"/>
          <s v="08-déc"/>
          <s v="09-déc"/>
          <s v="10-déc"/>
          <s v="11-déc"/>
          <s v="12-déc"/>
          <s v="13-déc"/>
          <s v="14-déc"/>
          <s v="15-déc"/>
          <s v="16-déc"/>
          <s v="17-déc"/>
          <s v="18-déc"/>
          <s v="19-déc"/>
          <s v="20-déc"/>
          <s v="21-déc"/>
          <s v="22-déc"/>
          <s v="23-déc"/>
          <s v="24-déc"/>
          <s v="25-déc"/>
          <s v="26-déc"/>
          <s v="27-déc"/>
          <s v="28-déc"/>
          <s v="29-déc"/>
          <s v="30-déc"/>
          <s v="31-déc"/>
          <s v="&gt;29/12/2024"/>
        </groupItems>
      </fieldGroup>
    </cacheField>
    <cacheField name="Mois (Date)" numFmtId="0" databaseField="0">
      <fieldGroup base="0">
        <rangePr groupBy="months" startDate="2024-01-02T00:00:00" endDate="2024-12-29T00:00:00"/>
        <groupItems count="14">
          <s v="&lt;02/01/2024"/>
          <s v="janv"/>
          <s v="févr"/>
          <s v="mars"/>
          <s v="avr"/>
          <s v="mai"/>
          <s v="juin"/>
          <s v="juil"/>
          <s v="août"/>
          <s v="sept"/>
          <s v="oct"/>
          <s v="nov"/>
          <s v="déc"/>
          <s v="&gt;29/12/2024"/>
        </groupItems>
      </fieldGroup>
    </cacheField>
  </cacheFields>
  <extLst>
    <ext xmlns:x14="http://schemas.microsoft.com/office/spreadsheetml/2009/9/main" uri="{725AE2AE-9491-48be-B2B4-4EB974FC3084}">
      <x14:pivotCacheDefinition pivotCacheId="2088919219"/>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FCCE58BA-B56D-470E-8344-08271A69F58E}" pivotIgnoreInvalidCache="1" r:id="rId1"/>
    </ext>
  </extLst>
</pivotCacheDefinition>
</file>

<file path=xl/pivotCache/richPivot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9">
  <r>
    <x v="0"/>
    <x v="0"/>
    <s v="Client 2"/>
    <x v="0"/>
    <x v="0"/>
    <n v="3"/>
    <n v="147.38"/>
    <n v="442.13"/>
    <n v="142.59"/>
  </r>
  <r>
    <x v="1"/>
    <x v="1"/>
    <s v="Client 19"/>
    <x v="1"/>
    <x v="1"/>
    <n v="7"/>
    <n v="354.36"/>
    <n v="2480.5500000000002"/>
    <n v="363.25"/>
  </r>
  <r>
    <x v="2"/>
    <x v="0"/>
    <s v="Client 30"/>
    <x v="2"/>
    <x v="2"/>
    <n v="5"/>
    <n v="96.66"/>
    <n v="483.32"/>
    <n v="148.41999999999999"/>
  </r>
  <r>
    <x v="3"/>
    <x v="2"/>
    <s v="Client 18"/>
    <x v="0"/>
    <x v="3"/>
    <n v="3"/>
    <n v="123.35"/>
    <n v="370.05"/>
    <n v="48.35"/>
  </r>
  <r>
    <x v="4"/>
    <x v="1"/>
    <s v="Client 25"/>
    <x v="1"/>
    <x v="3"/>
    <n v="6"/>
    <n v="487.39"/>
    <n v="2924.32"/>
    <n v="899.58"/>
  </r>
  <r>
    <x v="4"/>
    <x v="3"/>
    <s v="Client 47"/>
    <x v="2"/>
    <x v="1"/>
    <n v="7"/>
    <n v="57.88"/>
    <n v="405.19"/>
    <n v="106.83"/>
  </r>
  <r>
    <x v="5"/>
    <x v="4"/>
    <s v="Client 40"/>
    <x v="2"/>
    <x v="2"/>
    <n v="10"/>
    <n v="263.39"/>
    <n v="2633.93"/>
    <n v="721.96"/>
  </r>
  <r>
    <x v="6"/>
    <x v="5"/>
    <s v="Client 15"/>
    <x v="2"/>
    <x v="3"/>
    <n v="2"/>
    <n v="241.49"/>
    <n v="482.99"/>
    <n v="142.15"/>
  </r>
  <r>
    <x v="6"/>
    <x v="0"/>
    <s v="Client 16"/>
    <x v="1"/>
    <x v="3"/>
    <n v="6"/>
    <n v="67.69"/>
    <n v="406.14"/>
    <n v="106.95"/>
  </r>
  <r>
    <x v="7"/>
    <x v="4"/>
    <s v="Client 11"/>
    <x v="0"/>
    <x v="3"/>
    <n v="6"/>
    <n v="190.53"/>
    <n v="1143.18"/>
    <n v="355.01"/>
  </r>
  <r>
    <x v="7"/>
    <x v="6"/>
    <s v="Client 38"/>
    <x v="0"/>
    <x v="3"/>
    <n v="7"/>
    <n v="166.58"/>
    <n v="1166.08"/>
    <n v="329.87"/>
  </r>
  <r>
    <x v="8"/>
    <x v="5"/>
    <s v="Client 27"/>
    <x v="3"/>
    <x v="4"/>
    <n v="4"/>
    <n v="235.62"/>
    <n v="942.48"/>
    <n v="323.11"/>
  </r>
  <r>
    <x v="9"/>
    <x v="2"/>
    <s v="Client 3"/>
    <x v="4"/>
    <x v="3"/>
    <n v="7"/>
    <n v="398.22"/>
    <n v="2787.55"/>
    <n v="1062.01"/>
  </r>
  <r>
    <x v="10"/>
    <x v="3"/>
    <s v="Client 25"/>
    <x v="4"/>
    <x v="1"/>
    <n v="2"/>
    <n v="199.96"/>
    <n v="399.92"/>
    <n v="78.23"/>
  </r>
  <r>
    <x v="11"/>
    <x v="6"/>
    <s v="Client 21"/>
    <x v="4"/>
    <x v="0"/>
    <n v="10"/>
    <n v="248.3"/>
    <n v="2483.02"/>
    <n v="961.72"/>
  </r>
  <r>
    <x v="12"/>
    <x v="7"/>
    <s v="Client 41"/>
    <x v="4"/>
    <x v="1"/>
    <n v="5"/>
    <n v="97.56"/>
    <n v="487.8"/>
    <n v="129.51"/>
  </r>
  <r>
    <x v="12"/>
    <x v="4"/>
    <s v="Client 37"/>
    <x v="4"/>
    <x v="2"/>
    <n v="6"/>
    <n v="122.06"/>
    <n v="732.36"/>
    <n v="160.16"/>
  </r>
  <r>
    <x v="13"/>
    <x v="3"/>
    <s v="Client 30"/>
    <x v="3"/>
    <x v="2"/>
    <n v="7"/>
    <n v="46.02"/>
    <n v="322.13"/>
    <n v="92.38"/>
  </r>
  <r>
    <x v="14"/>
    <x v="7"/>
    <s v="Client 40"/>
    <x v="4"/>
    <x v="1"/>
    <n v="8"/>
    <n v="419.37"/>
    <n v="3354.98"/>
    <n v="424.2"/>
  </r>
  <r>
    <x v="15"/>
    <x v="0"/>
    <s v="Client 43"/>
    <x v="2"/>
    <x v="2"/>
    <n v="7"/>
    <n v="190.06"/>
    <n v="1330.44"/>
    <n v="319.45"/>
  </r>
  <r>
    <x v="16"/>
    <x v="5"/>
    <s v="Client 41"/>
    <x v="4"/>
    <x v="1"/>
    <n v="8"/>
    <n v="69.239999999999995"/>
    <n v="553.94000000000005"/>
    <n v="150.79"/>
  </r>
  <r>
    <x v="17"/>
    <x v="0"/>
    <s v="Client 45"/>
    <x v="4"/>
    <x v="1"/>
    <n v="2"/>
    <n v="203.62"/>
    <n v="407.24"/>
    <n v="145.62"/>
  </r>
  <r>
    <x v="18"/>
    <x v="4"/>
    <s v="Client 28"/>
    <x v="0"/>
    <x v="1"/>
    <n v="3"/>
    <n v="137.21"/>
    <n v="411.64"/>
    <n v="111.05"/>
  </r>
  <r>
    <x v="19"/>
    <x v="2"/>
    <s v="Client 35"/>
    <x v="4"/>
    <x v="4"/>
    <n v="6"/>
    <n v="274.81"/>
    <n v="1648.85"/>
    <n v="575.67999999999995"/>
  </r>
  <r>
    <x v="20"/>
    <x v="2"/>
    <s v="Client 9"/>
    <x v="3"/>
    <x v="4"/>
    <n v="5"/>
    <n v="45.05"/>
    <n v="225.23"/>
    <n v="81.59"/>
  </r>
  <r>
    <x v="21"/>
    <x v="8"/>
    <s v="Client 36"/>
    <x v="4"/>
    <x v="0"/>
    <n v="6"/>
    <n v="499.1"/>
    <n v="2994.59"/>
    <n v="771.54"/>
  </r>
  <r>
    <x v="22"/>
    <x v="1"/>
    <s v="Client 49"/>
    <x v="2"/>
    <x v="0"/>
    <n v="10"/>
    <n v="202.58"/>
    <n v="2025.83"/>
    <n v="775.53"/>
  </r>
  <r>
    <x v="23"/>
    <x v="1"/>
    <s v="Client 37"/>
    <x v="2"/>
    <x v="3"/>
    <n v="1"/>
    <n v="92.83"/>
    <n v="92.83"/>
    <n v="11.66"/>
  </r>
  <r>
    <x v="24"/>
    <x v="4"/>
    <s v="Client 13"/>
    <x v="0"/>
    <x v="3"/>
    <n v="7"/>
    <n v="429.6"/>
    <n v="3007.21"/>
    <n v="514.72"/>
  </r>
  <r>
    <x v="25"/>
    <x v="5"/>
    <s v="Client 5"/>
    <x v="2"/>
    <x v="2"/>
    <n v="3"/>
    <n v="281.88"/>
    <n v="845.65"/>
    <n v="232.34"/>
  </r>
  <r>
    <x v="26"/>
    <x v="8"/>
    <s v="Client 4"/>
    <x v="4"/>
    <x v="3"/>
    <n v="5"/>
    <n v="201.97"/>
    <n v="1009.85"/>
    <n v="238.74"/>
  </r>
  <r>
    <x v="26"/>
    <x v="2"/>
    <s v="Client 42"/>
    <x v="3"/>
    <x v="2"/>
    <n v="6"/>
    <n v="26.07"/>
    <n v="156.44"/>
    <n v="54.24"/>
  </r>
  <r>
    <x v="27"/>
    <x v="5"/>
    <s v="Client 44"/>
    <x v="3"/>
    <x v="0"/>
    <n v="9"/>
    <n v="32.6"/>
    <n v="293.42"/>
    <n v="31.89"/>
  </r>
  <r>
    <x v="28"/>
    <x v="7"/>
    <s v="Client 37"/>
    <x v="3"/>
    <x v="3"/>
    <n v="2"/>
    <n v="55.17"/>
    <n v="110.33"/>
    <n v="27.78"/>
  </r>
  <r>
    <x v="29"/>
    <x v="8"/>
    <s v="Client 29"/>
    <x v="2"/>
    <x v="1"/>
    <n v="8"/>
    <n v="346.45"/>
    <n v="2771.62"/>
    <n v="383.87"/>
  </r>
  <r>
    <x v="30"/>
    <x v="6"/>
    <s v="Client 4"/>
    <x v="2"/>
    <x v="0"/>
    <n v="9"/>
    <n v="421.29"/>
    <n v="3791.64"/>
    <n v="1432.9"/>
  </r>
  <r>
    <x v="31"/>
    <x v="2"/>
    <s v="Client 47"/>
    <x v="2"/>
    <x v="3"/>
    <n v="5"/>
    <n v="486.51"/>
    <n v="2432.5300000000002"/>
    <n v="613.74"/>
  </r>
  <r>
    <x v="32"/>
    <x v="2"/>
    <s v="Client 48"/>
    <x v="0"/>
    <x v="3"/>
    <n v="8"/>
    <n v="122.71"/>
    <n v="981.71"/>
    <n v="372.96"/>
  </r>
  <r>
    <x v="33"/>
    <x v="7"/>
    <s v="Client 47"/>
    <x v="0"/>
    <x v="0"/>
    <n v="3"/>
    <n v="63.26"/>
    <n v="189.79"/>
    <n v="37.58"/>
  </r>
  <r>
    <x v="33"/>
    <x v="9"/>
    <s v="Client 27"/>
    <x v="4"/>
    <x v="3"/>
    <n v="4"/>
    <n v="216.98"/>
    <n v="867.92"/>
    <n v="314.05"/>
  </r>
  <r>
    <x v="34"/>
    <x v="4"/>
    <s v="Client 49"/>
    <x v="4"/>
    <x v="3"/>
    <n v="8"/>
    <n v="293.52999999999997"/>
    <n v="2348.2199999999998"/>
    <n v="471.8"/>
  </r>
  <r>
    <x v="34"/>
    <x v="2"/>
    <s v="Client 47"/>
    <x v="2"/>
    <x v="3"/>
    <n v="6"/>
    <n v="315.13"/>
    <n v="1890.77"/>
    <n v="344.81"/>
  </r>
  <r>
    <x v="35"/>
    <x v="1"/>
    <s v="Client 29"/>
    <x v="2"/>
    <x v="2"/>
    <n v="3"/>
    <n v="353.12"/>
    <n v="1059.3599999999999"/>
    <n v="120.55"/>
  </r>
  <r>
    <x v="36"/>
    <x v="3"/>
    <s v="Client 38"/>
    <x v="3"/>
    <x v="4"/>
    <n v="3"/>
    <n v="102.18"/>
    <n v="306.52999999999997"/>
    <n v="108.13"/>
  </r>
  <r>
    <x v="37"/>
    <x v="2"/>
    <s v="Client 44"/>
    <x v="2"/>
    <x v="3"/>
    <n v="6"/>
    <n v="340.56"/>
    <n v="2043.38"/>
    <n v="541.49"/>
  </r>
  <r>
    <x v="38"/>
    <x v="9"/>
    <s v="Client 43"/>
    <x v="0"/>
    <x v="3"/>
    <n v="5"/>
    <n v="199.66"/>
    <n v="998.32"/>
    <n v="305.52999999999997"/>
  </r>
  <r>
    <x v="39"/>
    <x v="4"/>
    <s v="Client 15"/>
    <x v="0"/>
    <x v="1"/>
    <n v="2"/>
    <n v="366.22"/>
    <n v="732.43"/>
    <n v="99.51"/>
  </r>
  <r>
    <x v="40"/>
    <x v="0"/>
    <s v="Client 43"/>
    <x v="0"/>
    <x v="4"/>
    <n v="2"/>
    <n v="95.39"/>
    <n v="190.77"/>
    <n v="50.67"/>
  </r>
  <r>
    <x v="40"/>
    <x v="9"/>
    <s v="Client 3"/>
    <x v="4"/>
    <x v="4"/>
    <n v="5"/>
    <n v="460.35"/>
    <n v="2301.75"/>
    <n v="710.83"/>
  </r>
  <r>
    <x v="41"/>
    <x v="3"/>
    <s v="Client 3"/>
    <x v="3"/>
    <x v="0"/>
    <n v="6"/>
    <n v="440.67"/>
    <n v="2644.01"/>
    <n v="738.14"/>
  </r>
  <r>
    <x v="42"/>
    <x v="0"/>
    <s v="Client 26"/>
    <x v="3"/>
    <x v="3"/>
    <n v="9"/>
    <n v="57.75"/>
    <n v="519.76"/>
    <n v="168.27"/>
  </r>
  <r>
    <x v="42"/>
    <x v="4"/>
    <s v="Client 13"/>
    <x v="3"/>
    <x v="0"/>
    <n v="3"/>
    <n v="199.48"/>
    <n v="598.44000000000005"/>
    <n v="156.68"/>
  </r>
  <r>
    <x v="42"/>
    <x v="1"/>
    <s v="Client 46"/>
    <x v="1"/>
    <x v="1"/>
    <n v="3"/>
    <n v="229.03"/>
    <n v="687.1"/>
    <n v="195.67"/>
  </r>
  <r>
    <x v="43"/>
    <x v="1"/>
    <s v="Client 45"/>
    <x v="4"/>
    <x v="4"/>
    <n v="9"/>
    <n v="242.98"/>
    <n v="2186.86"/>
    <n v="820.6"/>
  </r>
  <r>
    <x v="43"/>
    <x v="5"/>
    <s v="Client 19"/>
    <x v="0"/>
    <x v="4"/>
    <n v="10"/>
    <n v="121.1"/>
    <n v="1211.02"/>
    <n v="195.07"/>
  </r>
  <r>
    <x v="44"/>
    <x v="4"/>
    <s v="Client 5"/>
    <x v="4"/>
    <x v="0"/>
    <n v="8"/>
    <n v="473.71"/>
    <n v="3789.7"/>
    <n v="1105.3900000000001"/>
  </r>
  <r>
    <x v="45"/>
    <x v="8"/>
    <s v="Client 39"/>
    <x v="1"/>
    <x v="4"/>
    <n v="2"/>
    <n v="204.69"/>
    <n v="409.38"/>
    <n v="105.92"/>
  </r>
  <r>
    <x v="45"/>
    <x v="8"/>
    <s v="Client 2"/>
    <x v="3"/>
    <x v="0"/>
    <n v="7"/>
    <n v="304.11"/>
    <n v="2128.7600000000002"/>
    <n v="266.49"/>
  </r>
  <r>
    <x v="46"/>
    <x v="0"/>
    <s v="Client 29"/>
    <x v="3"/>
    <x v="1"/>
    <n v="8"/>
    <n v="389.33"/>
    <n v="3114.64"/>
    <n v="781.38"/>
  </r>
  <r>
    <x v="46"/>
    <x v="3"/>
    <s v="Client 12"/>
    <x v="0"/>
    <x v="3"/>
    <n v="1"/>
    <n v="141.19"/>
    <n v="141.19"/>
    <n v="18.95"/>
  </r>
  <r>
    <x v="47"/>
    <x v="7"/>
    <s v="Client 17"/>
    <x v="0"/>
    <x v="3"/>
    <n v="1"/>
    <n v="191.41"/>
    <n v="191.41"/>
    <n v="38.94"/>
  </r>
  <r>
    <x v="47"/>
    <x v="2"/>
    <s v="Client 21"/>
    <x v="0"/>
    <x v="3"/>
    <n v="2"/>
    <n v="431.71"/>
    <n v="863.42"/>
    <n v="192.97"/>
  </r>
  <r>
    <x v="48"/>
    <x v="7"/>
    <s v="Client 34"/>
    <x v="1"/>
    <x v="4"/>
    <n v="7"/>
    <n v="458.5"/>
    <n v="3209.5"/>
    <n v="573"/>
  </r>
  <r>
    <x v="48"/>
    <x v="2"/>
    <s v="Client 19"/>
    <x v="2"/>
    <x v="3"/>
    <n v="10"/>
    <n v="253.58"/>
    <n v="2535.84"/>
    <n v="288.14"/>
  </r>
  <r>
    <x v="49"/>
    <x v="4"/>
    <s v="Client 17"/>
    <x v="3"/>
    <x v="4"/>
    <n v="1"/>
    <n v="72.03"/>
    <n v="72.03"/>
    <n v="14.67"/>
  </r>
  <r>
    <x v="49"/>
    <x v="1"/>
    <s v="Client 32"/>
    <x v="4"/>
    <x v="3"/>
    <n v="1"/>
    <n v="80.599999999999994"/>
    <n v="80.599999999999994"/>
    <n v="29.09"/>
  </r>
  <r>
    <x v="50"/>
    <x v="6"/>
    <s v="Client 43"/>
    <x v="1"/>
    <x v="4"/>
    <n v="9"/>
    <n v="494.19"/>
    <n v="4447.7"/>
    <n v="1712.42"/>
  </r>
  <r>
    <x v="50"/>
    <x v="1"/>
    <s v="Client 32"/>
    <x v="2"/>
    <x v="3"/>
    <n v="8"/>
    <n v="55.28"/>
    <n v="442.2"/>
    <n v="86.95"/>
  </r>
  <r>
    <x v="51"/>
    <x v="0"/>
    <s v="Client 36"/>
    <x v="0"/>
    <x v="2"/>
    <n v="6"/>
    <n v="75.14"/>
    <n v="450.87"/>
    <n v="122.74"/>
  </r>
  <r>
    <x v="52"/>
    <x v="0"/>
    <s v="Client 47"/>
    <x v="4"/>
    <x v="0"/>
    <n v="10"/>
    <n v="296.58"/>
    <n v="2965.82"/>
    <n v="994.69"/>
  </r>
  <r>
    <x v="53"/>
    <x v="2"/>
    <s v="Client 7"/>
    <x v="3"/>
    <x v="0"/>
    <n v="6"/>
    <n v="136.03"/>
    <n v="816.21"/>
    <n v="147.11000000000001"/>
  </r>
  <r>
    <x v="54"/>
    <x v="2"/>
    <s v="Client 24"/>
    <x v="4"/>
    <x v="2"/>
    <n v="5"/>
    <n v="95.72"/>
    <n v="478.59"/>
    <n v="135.68"/>
  </r>
  <r>
    <x v="55"/>
    <x v="6"/>
    <s v="Client 3"/>
    <x v="3"/>
    <x v="2"/>
    <n v="7"/>
    <n v="372.58"/>
    <n v="2608.0300000000002"/>
    <n v="281.04000000000002"/>
  </r>
  <r>
    <x v="56"/>
    <x v="7"/>
    <s v="Client 27"/>
    <x v="4"/>
    <x v="0"/>
    <n v="8"/>
    <n v="249.18"/>
    <n v="1993.4"/>
    <n v="651.39"/>
  </r>
  <r>
    <x v="56"/>
    <x v="9"/>
    <s v="Client 30"/>
    <x v="3"/>
    <x v="3"/>
    <n v="3"/>
    <n v="311.01"/>
    <n v="933.02"/>
    <n v="185.1"/>
  </r>
  <r>
    <x v="56"/>
    <x v="9"/>
    <s v="Client 14"/>
    <x v="1"/>
    <x v="4"/>
    <n v="6"/>
    <n v="402.96"/>
    <n v="2417.7600000000002"/>
    <n v="444.62"/>
  </r>
  <r>
    <x v="57"/>
    <x v="4"/>
    <s v="Client 3"/>
    <x v="3"/>
    <x v="3"/>
    <n v="8"/>
    <n v="62.27"/>
    <n v="498.15"/>
    <n v="98.13"/>
  </r>
  <r>
    <x v="58"/>
    <x v="3"/>
    <s v="Client 1"/>
    <x v="3"/>
    <x v="3"/>
    <n v="2"/>
    <n v="29.12"/>
    <n v="58.24"/>
    <n v="20.41"/>
  </r>
  <r>
    <x v="59"/>
    <x v="6"/>
    <s v="Client 18"/>
    <x v="4"/>
    <x v="2"/>
    <n v="9"/>
    <n v="82.89"/>
    <n v="745.98"/>
    <n v="172.65"/>
  </r>
  <r>
    <x v="60"/>
    <x v="8"/>
    <s v="Client 12"/>
    <x v="0"/>
    <x v="0"/>
    <n v="2"/>
    <n v="337.31"/>
    <n v="674.62"/>
    <n v="94.14"/>
  </r>
  <r>
    <x v="61"/>
    <x v="1"/>
    <s v="Client 20"/>
    <x v="2"/>
    <x v="4"/>
    <n v="6"/>
    <n v="451.51"/>
    <n v="2709.07"/>
    <n v="1001.48"/>
  </r>
  <r>
    <x v="62"/>
    <x v="0"/>
    <s v="Client 27"/>
    <x v="1"/>
    <x v="2"/>
    <n v="6"/>
    <n v="280.45"/>
    <n v="1682.72"/>
    <n v="199.7"/>
  </r>
  <r>
    <x v="63"/>
    <x v="2"/>
    <s v="Client 11"/>
    <x v="3"/>
    <x v="4"/>
    <n v="8"/>
    <n v="40.97"/>
    <n v="327.78"/>
    <n v="99.29"/>
  </r>
  <r>
    <x v="63"/>
    <x v="3"/>
    <s v="Client 46"/>
    <x v="3"/>
    <x v="1"/>
    <n v="5"/>
    <n v="219.44"/>
    <n v="1097.18"/>
    <n v="432.37"/>
  </r>
  <r>
    <x v="64"/>
    <x v="0"/>
    <s v="Client 27"/>
    <x v="4"/>
    <x v="4"/>
    <n v="1"/>
    <n v="106.09"/>
    <n v="106.09"/>
    <n v="35.51"/>
  </r>
  <r>
    <x v="64"/>
    <x v="1"/>
    <s v="Client 40"/>
    <x v="1"/>
    <x v="2"/>
    <n v="7"/>
    <n v="470.75"/>
    <n v="3295.22"/>
    <n v="361.86"/>
  </r>
  <r>
    <x v="65"/>
    <x v="8"/>
    <s v="Client 15"/>
    <x v="2"/>
    <x v="3"/>
    <n v="8"/>
    <n v="444.62"/>
    <n v="3556.98"/>
    <n v="798.43"/>
  </r>
  <r>
    <x v="66"/>
    <x v="7"/>
    <s v="Client 45"/>
    <x v="1"/>
    <x v="3"/>
    <n v="10"/>
    <n v="245.56"/>
    <n v="2455.58"/>
    <n v="416.08"/>
  </r>
  <r>
    <x v="67"/>
    <x v="9"/>
    <s v="Client 13"/>
    <x v="0"/>
    <x v="0"/>
    <n v="3"/>
    <n v="259.17"/>
    <n v="777.5"/>
    <n v="194.09"/>
  </r>
  <r>
    <x v="68"/>
    <x v="8"/>
    <s v="Client 11"/>
    <x v="4"/>
    <x v="1"/>
    <n v="6"/>
    <n v="468.67"/>
    <n v="2812.04"/>
    <n v="573.11"/>
  </r>
  <r>
    <x v="69"/>
    <x v="4"/>
    <s v="Client 13"/>
    <x v="0"/>
    <x v="2"/>
    <n v="9"/>
    <n v="151.74"/>
    <n v="1365.63"/>
    <n v="388.29"/>
  </r>
  <r>
    <x v="70"/>
    <x v="3"/>
    <s v="Client 24"/>
    <x v="4"/>
    <x v="0"/>
    <n v="6"/>
    <n v="460.61"/>
    <n v="2763.66"/>
    <n v="615.28"/>
  </r>
  <r>
    <x v="71"/>
    <x v="3"/>
    <s v="Client 10"/>
    <x v="1"/>
    <x v="0"/>
    <n v="4"/>
    <n v="35.15"/>
    <n v="140.62"/>
    <n v="22.11"/>
  </r>
  <r>
    <x v="72"/>
    <x v="7"/>
    <s v="Client 32"/>
    <x v="0"/>
    <x v="0"/>
    <n v="1"/>
    <n v="73.7"/>
    <n v="73.7"/>
    <n v="26.8"/>
  </r>
  <r>
    <x v="72"/>
    <x v="0"/>
    <s v="Client 7"/>
    <x v="2"/>
    <x v="4"/>
    <n v="7"/>
    <n v="178.54"/>
    <n v="1249.79"/>
    <n v="162.68"/>
  </r>
  <r>
    <x v="73"/>
    <x v="6"/>
    <s v="Client 9"/>
    <x v="4"/>
    <x v="3"/>
    <n v="2"/>
    <n v="363.7"/>
    <n v="727.4"/>
    <n v="80.81"/>
  </r>
  <r>
    <x v="73"/>
    <x v="8"/>
    <s v="Client 36"/>
    <x v="1"/>
    <x v="4"/>
    <n v="3"/>
    <n v="147.22999999999999"/>
    <n v="441.68"/>
    <n v="171.95"/>
  </r>
  <r>
    <x v="74"/>
    <x v="2"/>
    <s v="Client 48"/>
    <x v="4"/>
    <x v="4"/>
    <n v="8"/>
    <n v="152.72"/>
    <n v="1221.76"/>
    <n v="481.56"/>
  </r>
  <r>
    <x v="75"/>
    <x v="2"/>
    <s v="Client 40"/>
    <x v="2"/>
    <x v="4"/>
    <n v="7"/>
    <n v="317.45999999999998"/>
    <n v="2222.23"/>
    <n v="554"/>
  </r>
  <r>
    <x v="75"/>
    <x v="0"/>
    <s v="Client 13"/>
    <x v="1"/>
    <x v="1"/>
    <n v="4"/>
    <n v="499.99"/>
    <n v="1999.96"/>
    <n v="246.29"/>
  </r>
  <r>
    <x v="76"/>
    <x v="3"/>
    <s v="Client 47"/>
    <x v="1"/>
    <x v="3"/>
    <n v="10"/>
    <n v="148.83000000000001"/>
    <n v="1488.3"/>
    <n v="519.74"/>
  </r>
  <r>
    <x v="77"/>
    <x v="0"/>
    <s v="Client 43"/>
    <x v="1"/>
    <x v="1"/>
    <n v="6"/>
    <n v="230.29"/>
    <n v="1381.73"/>
    <n v="188.33"/>
  </r>
  <r>
    <x v="78"/>
    <x v="0"/>
    <s v="Client 10"/>
    <x v="0"/>
    <x v="4"/>
    <n v="2"/>
    <n v="48.63"/>
    <n v="97.25"/>
    <n v="27.09"/>
  </r>
  <r>
    <x v="79"/>
    <x v="5"/>
    <s v="Client 28"/>
    <x v="4"/>
    <x v="3"/>
    <n v="3"/>
    <n v="153.69999999999999"/>
    <n v="461.11"/>
    <n v="167.08"/>
  </r>
  <r>
    <x v="80"/>
    <x v="0"/>
    <s v="Client 20"/>
    <x v="3"/>
    <x v="1"/>
    <n v="4"/>
    <n v="471.91"/>
    <n v="1887.65"/>
    <n v="625.48"/>
  </r>
  <r>
    <x v="81"/>
    <x v="4"/>
    <s v="Client 8"/>
    <x v="3"/>
    <x v="0"/>
    <n v="3"/>
    <n v="488.04"/>
    <n v="1464.12"/>
    <n v="310.33"/>
  </r>
  <r>
    <x v="82"/>
    <x v="4"/>
    <s v="Client 12"/>
    <x v="0"/>
    <x v="4"/>
    <n v="5"/>
    <n v="26.79"/>
    <n v="133.96"/>
    <n v="24.42"/>
  </r>
  <r>
    <x v="83"/>
    <x v="7"/>
    <s v="Client 49"/>
    <x v="3"/>
    <x v="2"/>
    <n v="5"/>
    <n v="388.93"/>
    <n v="1944.64"/>
    <n v="259.54000000000002"/>
  </r>
  <r>
    <x v="84"/>
    <x v="0"/>
    <s v="Client 15"/>
    <x v="4"/>
    <x v="0"/>
    <n v="6"/>
    <n v="391.7"/>
    <n v="2350.1799999999998"/>
    <n v="430.51"/>
  </r>
  <r>
    <x v="85"/>
    <x v="7"/>
    <s v="Client 36"/>
    <x v="3"/>
    <x v="0"/>
    <n v="6"/>
    <n v="341.61"/>
    <n v="2049.64"/>
    <n v="422.39"/>
  </r>
  <r>
    <x v="86"/>
    <x v="7"/>
    <s v="Client 21"/>
    <x v="2"/>
    <x v="4"/>
    <n v="5"/>
    <n v="267.38"/>
    <n v="1336.92"/>
    <n v="235.29"/>
  </r>
  <r>
    <x v="87"/>
    <x v="9"/>
    <s v="Client 21"/>
    <x v="4"/>
    <x v="0"/>
    <n v="6"/>
    <n v="372.42"/>
    <n v="2234.5"/>
    <n v="877.29"/>
  </r>
  <r>
    <x v="88"/>
    <x v="9"/>
    <s v="Client 26"/>
    <x v="0"/>
    <x v="4"/>
    <n v="3"/>
    <n v="342.41"/>
    <n v="1027.23"/>
    <n v="243.63"/>
  </r>
  <r>
    <x v="89"/>
    <x v="7"/>
    <s v="Client 3"/>
    <x v="2"/>
    <x v="2"/>
    <n v="10"/>
    <n v="147.03"/>
    <n v="1470.35"/>
    <n v="485.34"/>
  </r>
  <r>
    <x v="90"/>
    <x v="7"/>
    <s v="Client 19"/>
    <x v="1"/>
    <x v="0"/>
    <n v="4"/>
    <n v="311.39"/>
    <n v="1245.56"/>
    <n v="206.39"/>
  </r>
  <r>
    <x v="91"/>
    <x v="7"/>
    <s v="Client 44"/>
    <x v="4"/>
    <x v="0"/>
    <n v="8"/>
    <n v="475.44"/>
    <n v="3803.48"/>
    <n v="886.9"/>
  </r>
  <r>
    <x v="92"/>
    <x v="0"/>
    <s v="Client 50"/>
    <x v="0"/>
    <x v="2"/>
    <n v="9"/>
    <n v="444.38"/>
    <n v="3999.46"/>
    <n v="1568.39"/>
  </r>
  <r>
    <x v="92"/>
    <x v="0"/>
    <s v="Client 41"/>
    <x v="3"/>
    <x v="4"/>
    <n v="7"/>
    <n v="416.96"/>
    <n v="2918.69"/>
    <n v="367.82"/>
  </r>
  <r>
    <x v="93"/>
    <x v="4"/>
    <s v="Client 30"/>
    <x v="2"/>
    <x v="3"/>
    <n v="5"/>
    <n v="355.87"/>
    <n v="1779.36"/>
    <n v="445.09"/>
  </r>
  <r>
    <x v="94"/>
    <x v="2"/>
    <s v="Client 45"/>
    <x v="0"/>
    <x v="0"/>
    <n v="5"/>
    <n v="30.53"/>
    <n v="152.66"/>
    <n v="27.84"/>
  </r>
  <r>
    <x v="95"/>
    <x v="5"/>
    <s v="Client 23"/>
    <x v="1"/>
    <x v="3"/>
    <n v="3"/>
    <n v="159.41999999999999"/>
    <n v="478.25"/>
    <n v="184.89"/>
  </r>
  <r>
    <x v="96"/>
    <x v="0"/>
    <s v="Client 28"/>
    <x v="0"/>
    <x v="4"/>
    <n v="1"/>
    <n v="315.11"/>
    <n v="315.11"/>
    <n v="85.46"/>
  </r>
  <r>
    <x v="97"/>
    <x v="9"/>
    <s v="Client 33"/>
    <x v="2"/>
    <x v="4"/>
    <n v="2"/>
    <n v="274.69"/>
    <n v="549.38"/>
    <n v="204.25"/>
  </r>
  <r>
    <x v="98"/>
    <x v="0"/>
    <s v="Client 20"/>
    <x v="0"/>
    <x v="3"/>
    <n v="4"/>
    <n v="127"/>
    <n v="508.01"/>
    <n v="111.53"/>
  </r>
  <r>
    <x v="98"/>
    <x v="3"/>
    <s v="Client 35"/>
    <x v="1"/>
    <x v="4"/>
    <n v="8"/>
    <n v="185.66"/>
    <n v="1485.28"/>
    <n v="351.42"/>
  </r>
  <r>
    <x v="99"/>
    <x v="0"/>
    <s v="Client 3"/>
    <x v="2"/>
    <x v="4"/>
    <n v="4"/>
    <n v="492.29"/>
    <n v="1969.16"/>
    <n v="465.95"/>
  </r>
  <r>
    <x v="100"/>
    <x v="1"/>
    <s v="Client 6"/>
    <x v="0"/>
    <x v="0"/>
    <n v="7"/>
    <n v="26.68"/>
    <n v="186.77"/>
    <n v="44.16"/>
  </r>
  <r>
    <x v="100"/>
    <x v="8"/>
    <s v="Client 41"/>
    <x v="1"/>
    <x v="4"/>
    <n v="5"/>
    <n v="240.59"/>
    <n v="1202.97"/>
    <n v="444.7"/>
  </r>
  <r>
    <x v="101"/>
    <x v="3"/>
    <s v="Client 11"/>
    <x v="3"/>
    <x v="0"/>
    <n v="1"/>
    <n v="481.17"/>
    <n v="481.17"/>
    <n v="171.01"/>
  </r>
  <r>
    <x v="102"/>
    <x v="3"/>
    <s v="Client 5"/>
    <x v="0"/>
    <x v="0"/>
    <n v="7"/>
    <n v="433.65"/>
    <n v="3035.53"/>
    <n v="700.8"/>
  </r>
  <r>
    <x v="103"/>
    <x v="4"/>
    <s v="Client 35"/>
    <x v="0"/>
    <x v="1"/>
    <n v="2"/>
    <n v="86.42"/>
    <n v="172.84"/>
    <n v="37.15"/>
  </r>
  <r>
    <x v="103"/>
    <x v="5"/>
    <s v="Client 30"/>
    <x v="1"/>
    <x v="4"/>
    <n v="6"/>
    <n v="341.83"/>
    <n v="2051"/>
    <n v="566.49"/>
  </r>
  <r>
    <x v="104"/>
    <x v="6"/>
    <s v="Client 20"/>
    <x v="0"/>
    <x v="1"/>
    <n v="10"/>
    <n v="366.98"/>
    <n v="3669.84"/>
    <n v="654.94000000000005"/>
  </r>
  <r>
    <x v="105"/>
    <x v="2"/>
    <s v="Client 31"/>
    <x v="1"/>
    <x v="3"/>
    <n v="4"/>
    <n v="435.03"/>
    <n v="1740.13"/>
    <n v="259.95999999999998"/>
  </r>
  <r>
    <x v="105"/>
    <x v="3"/>
    <s v="Client 36"/>
    <x v="0"/>
    <x v="2"/>
    <n v="10"/>
    <n v="197.08"/>
    <n v="1970.77"/>
    <n v="558.88"/>
  </r>
  <r>
    <x v="106"/>
    <x v="6"/>
    <s v="Client 49"/>
    <x v="0"/>
    <x v="0"/>
    <n v="8"/>
    <n v="132.32"/>
    <n v="1058.57"/>
    <n v="204.14"/>
  </r>
  <r>
    <x v="107"/>
    <x v="4"/>
    <s v="Client 34"/>
    <x v="2"/>
    <x v="0"/>
    <n v="4"/>
    <n v="61.09"/>
    <n v="244.38"/>
    <n v="60.26"/>
  </r>
  <r>
    <x v="108"/>
    <x v="3"/>
    <s v="Client 33"/>
    <x v="1"/>
    <x v="1"/>
    <n v="10"/>
    <n v="226.5"/>
    <n v="2264.96"/>
    <n v="805.96"/>
  </r>
  <r>
    <x v="109"/>
    <x v="3"/>
    <s v="Client 2"/>
    <x v="1"/>
    <x v="3"/>
    <n v="2"/>
    <n v="161.22999999999999"/>
    <n v="322.47000000000003"/>
    <n v="99.17"/>
  </r>
  <r>
    <x v="110"/>
    <x v="6"/>
    <s v="Client 25"/>
    <x v="4"/>
    <x v="0"/>
    <n v="4"/>
    <n v="462.5"/>
    <n v="1849.99"/>
    <n v="664.53"/>
  </r>
  <r>
    <x v="111"/>
    <x v="8"/>
    <s v="Client 19"/>
    <x v="2"/>
    <x v="2"/>
    <n v="7"/>
    <n v="434.8"/>
    <n v="3043.59"/>
    <n v="531.04999999999995"/>
  </r>
  <r>
    <x v="111"/>
    <x v="4"/>
    <s v="Client 41"/>
    <x v="1"/>
    <x v="0"/>
    <n v="4"/>
    <n v="151.81"/>
    <n v="607.23"/>
    <n v="190.71"/>
  </r>
  <r>
    <x v="112"/>
    <x v="9"/>
    <s v="Client 40"/>
    <x v="1"/>
    <x v="4"/>
    <n v="5"/>
    <n v="304.99"/>
    <n v="1524.94"/>
    <n v="476.73"/>
  </r>
  <r>
    <x v="113"/>
    <x v="2"/>
    <s v="Client 39"/>
    <x v="3"/>
    <x v="4"/>
    <n v="2"/>
    <n v="393.34"/>
    <n v="786.68"/>
    <n v="306.35000000000002"/>
  </r>
  <r>
    <x v="114"/>
    <x v="3"/>
    <s v="Client 8"/>
    <x v="0"/>
    <x v="1"/>
    <n v="8"/>
    <n v="482.19"/>
    <n v="3857.51"/>
    <n v="1258.5"/>
  </r>
  <r>
    <x v="115"/>
    <x v="6"/>
    <s v="Client 19"/>
    <x v="3"/>
    <x v="4"/>
    <n v="8"/>
    <n v="116.09"/>
    <n v="928.68"/>
    <n v="330.47"/>
  </r>
  <r>
    <x v="116"/>
    <x v="5"/>
    <s v="Client 15"/>
    <x v="3"/>
    <x v="1"/>
    <n v="2"/>
    <n v="324.99"/>
    <n v="649.99"/>
    <n v="242.33"/>
  </r>
  <r>
    <x v="117"/>
    <x v="8"/>
    <s v="Client 31"/>
    <x v="4"/>
    <x v="4"/>
    <n v="2"/>
    <n v="290.70999999999998"/>
    <n v="581.41"/>
    <n v="139.25"/>
  </r>
  <r>
    <x v="118"/>
    <x v="9"/>
    <s v="Client 42"/>
    <x v="1"/>
    <x v="0"/>
    <n v="2"/>
    <n v="428.85"/>
    <n v="857.69"/>
    <n v="331.28"/>
  </r>
  <r>
    <x v="119"/>
    <x v="3"/>
    <s v="Client 40"/>
    <x v="2"/>
    <x v="0"/>
    <n v="2"/>
    <n v="132.69"/>
    <n v="265.38"/>
    <n v="105.95"/>
  </r>
  <r>
    <x v="120"/>
    <x v="6"/>
    <s v="Client 39"/>
    <x v="1"/>
    <x v="3"/>
    <n v="8"/>
    <n v="218.81"/>
    <n v="1750.47"/>
    <n v="571.5"/>
  </r>
  <r>
    <x v="121"/>
    <x v="4"/>
    <s v="Client 1"/>
    <x v="0"/>
    <x v="1"/>
    <n v="3"/>
    <n v="437.53"/>
    <n v="1312.6"/>
    <n v="158.66"/>
  </r>
  <r>
    <x v="121"/>
    <x v="1"/>
    <s v="Client 25"/>
    <x v="2"/>
    <x v="3"/>
    <n v="6"/>
    <n v="341.06"/>
    <n v="2046.36"/>
    <n v="649.22"/>
  </r>
  <r>
    <x v="122"/>
    <x v="1"/>
    <s v="Client 18"/>
    <x v="3"/>
    <x v="1"/>
    <n v="1"/>
    <n v="155.76"/>
    <n v="155.76"/>
    <n v="54.71"/>
  </r>
  <r>
    <x v="122"/>
    <x v="7"/>
    <s v="Client 14"/>
    <x v="3"/>
    <x v="2"/>
    <n v="7"/>
    <n v="221.52"/>
    <n v="1550.64"/>
    <n v="228.29"/>
  </r>
  <r>
    <x v="123"/>
    <x v="4"/>
    <s v="Client 17"/>
    <x v="1"/>
    <x v="0"/>
    <n v="1"/>
    <n v="64.3"/>
    <n v="64.3"/>
    <n v="22.43"/>
  </r>
  <r>
    <x v="124"/>
    <x v="5"/>
    <s v="Client 50"/>
    <x v="0"/>
    <x v="4"/>
    <n v="1"/>
    <n v="129.94"/>
    <n v="129.94"/>
    <n v="44.38"/>
  </r>
  <r>
    <x v="125"/>
    <x v="5"/>
    <s v="Client 9"/>
    <x v="1"/>
    <x v="0"/>
    <n v="9"/>
    <n v="244.65"/>
    <n v="2201.85"/>
    <n v="754.45"/>
  </r>
  <r>
    <x v="126"/>
    <x v="6"/>
    <s v="Client 9"/>
    <x v="0"/>
    <x v="4"/>
    <n v="4"/>
    <n v="377.59"/>
    <n v="1510.38"/>
    <n v="489.52"/>
  </r>
  <r>
    <x v="127"/>
    <x v="9"/>
    <s v="Client 50"/>
    <x v="2"/>
    <x v="1"/>
    <n v="2"/>
    <n v="333.1"/>
    <n v="666.21"/>
    <n v="173.58"/>
  </r>
  <r>
    <x v="127"/>
    <x v="2"/>
    <s v="Client 18"/>
    <x v="1"/>
    <x v="2"/>
    <n v="4"/>
    <n v="484.74"/>
    <n v="1938.96"/>
    <n v="247.22"/>
  </r>
  <r>
    <x v="128"/>
    <x v="7"/>
    <s v="Client 37"/>
    <x v="0"/>
    <x v="2"/>
    <n v="10"/>
    <n v="71.5"/>
    <n v="715.04"/>
    <n v="132.55000000000001"/>
  </r>
  <r>
    <x v="128"/>
    <x v="9"/>
    <s v="Client 32"/>
    <x v="2"/>
    <x v="2"/>
    <n v="7"/>
    <n v="104.33"/>
    <n v="730.33"/>
    <n v="189.72"/>
  </r>
  <r>
    <x v="128"/>
    <x v="0"/>
    <s v="Client 50"/>
    <x v="0"/>
    <x v="1"/>
    <n v="1"/>
    <n v="435.58"/>
    <n v="435.58"/>
    <n v="79.260000000000005"/>
  </r>
  <r>
    <x v="129"/>
    <x v="4"/>
    <s v="Client 24"/>
    <x v="4"/>
    <x v="4"/>
    <n v="9"/>
    <n v="127.64"/>
    <n v="1148.72"/>
    <n v="387.83"/>
  </r>
  <r>
    <x v="130"/>
    <x v="5"/>
    <s v="Client 29"/>
    <x v="1"/>
    <x v="4"/>
    <n v="4"/>
    <n v="218.63"/>
    <n v="874.52"/>
    <n v="192.06"/>
  </r>
  <r>
    <x v="131"/>
    <x v="6"/>
    <s v="Client 38"/>
    <x v="4"/>
    <x v="1"/>
    <n v="7"/>
    <n v="324.7"/>
    <n v="2272.88"/>
    <n v="888.05"/>
  </r>
  <r>
    <x v="132"/>
    <x v="0"/>
    <s v="Client 48"/>
    <x v="3"/>
    <x v="2"/>
    <n v="9"/>
    <n v="49.26"/>
    <n v="443.34"/>
    <n v="51.94"/>
  </r>
  <r>
    <x v="132"/>
    <x v="3"/>
    <s v="Client 20"/>
    <x v="3"/>
    <x v="2"/>
    <n v="2"/>
    <n v="470.69"/>
    <n v="941.37"/>
    <n v="168.83"/>
  </r>
  <r>
    <x v="133"/>
    <x v="1"/>
    <s v="Client 48"/>
    <x v="3"/>
    <x v="3"/>
    <n v="9"/>
    <n v="403.94"/>
    <n v="3635.43"/>
    <n v="896.02"/>
  </r>
  <r>
    <x v="133"/>
    <x v="1"/>
    <s v="Client 46"/>
    <x v="3"/>
    <x v="4"/>
    <n v="2"/>
    <n v="168.6"/>
    <n v="337.2"/>
    <n v="98.82"/>
  </r>
  <r>
    <x v="134"/>
    <x v="3"/>
    <s v="Client 22"/>
    <x v="0"/>
    <x v="2"/>
    <n v="2"/>
    <n v="490.35"/>
    <n v="980.7"/>
    <n v="332.48"/>
  </r>
  <r>
    <x v="135"/>
    <x v="1"/>
    <s v="Client 3"/>
    <x v="4"/>
    <x v="2"/>
    <n v="1"/>
    <n v="166.1"/>
    <n v="166.1"/>
    <n v="22.4"/>
  </r>
  <r>
    <x v="136"/>
    <x v="0"/>
    <s v="Client 37"/>
    <x v="4"/>
    <x v="2"/>
    <n v="2"/>
    <n v="61.11"/>
    <n v="122.23"/>
    <n v="42.15"/>
  </r>
  <r>
    <x v="137"/>
    <x v="3"/>
    <s v="Client 26"/>
    <x v="2"/>
    <x v="2"/>
    <n v="9"/>
    <n v="239.47"/>
    <n v="2155.2399999999998"/>
    <n v="354.63"/>
  </r>
  <r>
    <x v="137"/>
    <x v="1"/>
    <s v="Client 39"/>
    <x v="0"/>
    <x v="2"/>
    <n v="5"/>
    <n v="188.79"/>
    <n v="943.95"/>
    <n v="138.21"/>
  </r>
  <r>
    <x v="138"/>
    <x v="9"/>
    <s v="Client 6"/>
    <x v="3"/>
    <x v="0"/>
    <n v="1"/>
    <n v="94.68"/>
    <n v="94.68"/>
    <n v="28.61"/>
  </r>
  <r>
    <x v="139"/>
    <x v="2"/>
    <s v="Client 22"/>
    <x v="3"/>
    <x v="3"/>
    <n v="9"/>
    <n v="190.06"/>
    <n v="1710.52"/>
    <n v="484.12"/>
  </r>
  <r>
    <x v="139"/>
    <x v="1"/>
    <s v="Client 8"/>
    <x v="3"/>
    <x v="0"/>
    <n v="7"/>
    <n v="451.76"/>
    <n v="3162.34"/>
    <n v="557.89"/>
  </r>
  <r>
    <x v="140"/>
    <x v="4"/>
    <s v="Client 41"/>
    <x v="1"/>
    <x v="0"/>
    <n v="6"/>
    <n v="72.010000000000005"/>
    <n v="432.04"/>
    <n v="104.31"/>
  </r>
  <r>
    <x v="141"/>
    <x v="6"/>
    <s v="Client 5"/>
    <x v="4"/>
    <x v="2"/>
    <n v="4"/>
    <n v="393.69"/>
    <n v="1574.75"/>
    <n v="328.56"/>
  </r>
  <r>
    <x v="142"/>
    <x v="0"/>
    <s v="Client 25"/>
    <x v="3"/>
    <x v="4"/>
    <n v="4"/>
    <n v="430.89"/>
    <n v="1723.54"/>
    <n v="194.92"/>
  </r>
  <r>
    <x v="143"/>
    <x v="1"/>
    <s v="Client 5"/>
    <x v="1"/>
    <x v="1"/>
    <n v="1"/>
    <n v="95.88"/>
    <n v="95.88"/>
    <n v="23.52"/>
  </r>
  <r>
    <x v="144"/>
    <x v="8"/>
    <s v="Client 42"/>
    <x v="2"/>
    <x v="0"/>
    <n v="7"/>
    <n v="264.07"/>
    <n v="1848.52"/>
    <n v="385.93"/>
  </r>
  <r>
    <x v="145"/>
    <x v="2"/>
    <s v="Client 46"/>
    <x v="0"/>
    <x v="3"/>
    <n v="3"/>
    <n v="26.76"/>
    <n v="80.28"/>
    <n v="27.07"/>
  </r>
  <r>
    <x v="145"/>
    <x v="7"/>
    <s v="Client 17"/>
    <x v="1"/>
    <x v="0"/>
    <n v="10"/>
    <n v="297.26"/>
    <n v="2972.65"/>
    <n v="817.65"/>
  </r>
  <r>
    <x v="146"/>
    <x v="0"/>
    <s v="Client 44"/>
    <x v="0"/>
    <x v="2"/>
    <n v="10"/>
    <n v="406.65"/>
    <n v="4066.53"/>
    <n v="830.23"/>
  </r>
  <r>
    <x v="147"/>
    <x v="1"/>
    <s v="Client 17"/>
    <x v="1"/>
    <x v="1"/>
    <n v="2"/>
    <n v="245.75"/>
    <n v="491.49"/>
    <n v="196.58"/>
  </r>
  <r>
    <x v="148"/>
    <x v="4"/>
    <s v="Client 40"/>
    <x v="2"/>
    <x v="4"/>
    <n v="10"/>
    <n v="134.86000000000001"/>
    <n v="1348.55"/>
    <n v="405.85"/>
  </r>
  <r>
    <x v="149"/>
    <x v="5"/>
    <s v="Client 13"/>
    <x v="4"/>
    <x v="1"/>
    <n v="10"/>
    <n v="264.38"/>
    <n v="2643.79"/>
    <n v="300.31"/>
  </r>
  <r>
    <x v="149"/>
    <x v="4"/>
    <s v="Client 13"/>
    <x v="4"/>
    <x v="0"/>
    <n v="7"/>
    <n v="339.17"/>
    <n v="2374.16"/>
    <n v="719.83"/>
  </r>
  <r>
    <x v="150"/>
    <x v="3"/>
    <s v="Client 41"/>
    <x v="2"/>
    <x v="2"/>
    <n v="10"/>
    <n v="403.67"/>
    <n v="4036.71"/>
    <n v="779.99"/>
  </r>
  <r>
    <x v="151"/>
    <x v="0"/>
    <s v="Client 31"/>
    <x v="0"/>
    <x v="3"/>
    <n v="6"/>
    <n v="289.02999999999997"/>
    <n v="1734.2"/>
    <n v="323.14999999999998"/>
  </r>
  <r>
    <x v="152"/>
    <x v="2"/>
    <s v="Client 7"/>
    <x v="4"/>
    <x v="4"/>
    <n v="3"/>
    <n v="142.86000000000001"/>
    <n v="428.59"/>
    <n v="120.31"/>
  </r>
  <r>
    <x v="152"/>
    <x v="4"/>
    <s v="Client 44"/>
    <x v="2"/>
    <x v="3"/>
    <n v="4"/>
    <n v="463.48"/>
    <n v="1853.91"/>
    <n v="421.84"/>
  </r>
  <r>
    <x v="153"/>
    <x v="0"/>
    <s v="Client 49"/>
    <x v="2"/>
    <x v="2"/>
    <n v="1"/>
    <n v="475.81"/>
    <n v="475.81"/>
    <n v="167.38"/>
  </r>
  <r>
    <x v="153"/>
    <x v="7"/>
    <s v="Client 3"/>
    <x v="2"/>
    <x v="4"/>
    <n v="6"/>
    <n v="54.01"/>
    <n v="324.07"/>
    <n v="59.48"/>
  </r>
  <r>
    <x v="154"/>
    <x v="1"/>
    <s v="Client 35"/>
    <x v="3"/>
    <x v="2"/>
    <n v="4"/>
    <n v="194.83"/>
    <n v="779.31"/>
    <n v="299.77"/>
  </r>
  <r>
    <x v="155"/>
    <x v="7"/>
    <s v="Client 32"/>
    <x v="0"/>
    <x v="2"/>
    <n v="10"/>
    <n v="443.52"/>
    <n v="4435.2299999999996"/>
    <n v="823.7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1191AC-22CE-4BC6-B3DC-6446276DB4B1}" name="Tableau croisé dynamique5" cacheId="11"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chartFormat="9">
  <location ref="A59:B65" firstHeaderRow="1" firstDataRow="1" firstDataCol="1"/>
  <pivotFields count="12">
    <pivotField numFmtId="14" showAll="0">
      <items count="1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t="default"/>
      </items>
    </pivotField>
    <pivotField showAll="0" measureFilter="1">
      <items count="11">
        <item x="7"/>
        <item x="8"/>
        <item x="2"/>
        <item x="0"/>
        <item x="4"/>
        <item x="9"/>
        <item x="1"/>
        <item x="6"/>
        <item x="3"/>
        <item x="5"/>
        <item t="default"/>
      </items>
    </pivotField>
    <pivotField showAll="0"/>
    <pivotField axis="axisRow" showAll="0">
      <items count="6">
        <item x="4"/>
        <item x="2"/>
        <item x="0"/>
        <item x="1"/>
        <item x="3"/>
        <item t="default"/>
      </items>
    </pivotField>
    <pivotField showAll="0">
      <items count="6">
        <item x="0"/>
        <item x="4"/>
        <item x="3"/>
        <item x="2"/>
        <item x="1"/>
        <item t="default"/>
      </items>
    </pivotField>
    <pivotField showAll="0"/>
    <pivotField numFmtId="44" showAll="0"/>
    <pivotField dataField="1" numFmtId="44" showAll="0"/>
    <pivotField numFmtId="44" showAll="0"/>
    <pivotField dragToRow="0" dragToCol="0" dragToPage="0" showAll="0" defaultSubtota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s>
  <rowFields count="1">
    <field x="3"/>
  </rowFields>
  <rowItems count="6">
    <i>
      <x/>
    </i>
    <i>
      <x v="1"/>
    </i>
    <i>
      <x v="2"/>
    </i>
    <i>
      <x v="3"/>
    </i>
    <i>
      <x v="4"/>
    </i>
    <i t="grand">
      <x/>
    </i>
  </rowItems>
  <colItems count="1">
    <i/>
  </colItems>
  <dataFields count="1">
    <dataField name="Somme de Chiffre d'affaires" fld="7" baseField="0" baseItem="0" numFmtId="44"/>
  </dataFields>
  <chartFormats count="2">
    <chartFormat chart="6" format="0" series="1">
      <pivotArea type="data" outline="0" fieldPosition="0">
        <references count="1">
          <reference field="4294967294" count="1" selected="0">
            <x v="0"/>
          </reference>
        </references>
      </pivotArea>
    </chartFormat>
    <chartFormat chart="8" format="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filters count="1">
    <filter fld="1" type="count" evalOrder="-1" id="1"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B2ADFE-49C4-4E99-AED1-3776BC36EBDF}" name="Tableau croisé dynamique4" cacheId="11"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chartFormat="9">
  <location ref="A41:B47" firstHeaderRow="1" firstDataRow="1" firstDataCol="1"/>
  <pivotFields count="12">
    <pivotField numFmtId="14" showAll="0">
      <items count="1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t="default"/>
      </items>
    </pivotField>
    <pivotField axis="axisRow" showAll="0" measureFilter="1">
      <items count="11">
        <item x="7"/>
        <item x="8"/>
        <item x="2"/>
        <item x="0"/>
        <item x="4"/>
        <item x="9"/>
        <item x="1"/>
        <item x="6"/>
        <item x="3"/>
        <item x="5"/>
        <item t="default"/>
      </items>
    </pivotField>
    <pivotField showAll="0"/>
    <pivotField showAll="0"/>
    <pivotField showAll="0">
      <items count="6">
        <item x="0"/>
        <item x="4"/>
        <item x="3"/>
        <item x="2"/>
        <item x="1"/>
        <item t="default"/>
      </items>
    </pivotField>
    <pivotField showAll="0"/>
    <pivotField numFmtId="44" showAll="0"/>
    <pivotField dataField="1" numFmtId="44" showAll="0"/>
    <pivotField numFmtId="44" showAll="0"/>
    <pivotField dragToRow="0" dragToCol="0" dragToPage="0" showAll="0" defaultSubtota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s>
  <rowFields count="1">
    <field x="1"/>
  </rowFields>
  <rowItems count="6">
    <i>
      <x/>
    </i>
    <i>
      <x v="3"/>
    </i>
    <i>
      <x v="4"/>
    </i>
    <i>
      <x v="7"/>
    </i>
    <i>
      <x v="8"/>
    </i>
    <i t="grand">
      <x/>
    </i>
  </rowItems>
  <colItems count="1">
    <i/>
  </colItems>
  <dataFields count="1">
    <dataField name="Somme de Chiffre d'affaires" fld="7" baseField="0" baseItem="0" numFmtId="44"/>
  </dataFields>
  <chartFormats count="7">
    <chartFormat chart="6" format="0" series="1">
      <pivotArea type="data" outline="0" fieldPosition="0">
        <references count="1">
          <reference field="4294967294" count="1" selected="0">
            <x v="0"/>
          </reference>
        </references>
      </pivotArea>
    </chartFormat>
    <chartFormat chart="8" format="7" series="1">
      <pivotArea type="data" outline="0" fieldPosition="0">
        <references count="1">
          <reference field="4294967294" count="1" selected="0">
            <x v="0"/>
          </reference>
        </references>
      </pivotArea>
    </chartFormat>
    <chartFormat chart="8" format="8">
      <pivotArea type="data" outline="0" fieldPosition="0">
        <references count="2">
          <reference field="4294967294" count="1" selected="0">
            <x v="0"/>
          </reference>
          <reference field="1" count="1" selected="0">
            <x v="0"/>
          </reference>
        </references>
      </pivotArea>
    </chartFormat>
    <chartFormat chart="8" format="9">
      <pivotArea type="data" outline="0" fieldPosition="0">
        <references count="2">
          <reference field="4294967294" count="1" selected="0">
            <x v="0"/>
          </reference>
          <reference field="1" count="1" selected="0">
            <x v="3"/>
          </reference>
        </references>
      </pivotArea>
    </chartFormat>
    <chartFormat chart="8" format="10">
      <pivotArea type="data" outline="0" fieldPosition="0">
        <references count="2">
          <reference field="4294967294" count="1" selected="0">
            <x v="0"/>
          </reference>
          <reference field="1" count="1" selected="0">
            <x v="4"/>
          </reference>
        </references>
      </pivotArea>
    </chartFormat>
    <chartFormat chart="8" format="11">
      <pivotArea type="data" outline="0" fieldPosition="0">
        <references count="2">
          <reference field="4294967294" count="1" selected="0">
            <x v="0"/>
          </reference>
          <reference field="1" count="1" selected="0">
            <x v="7"/>
          </reference>
        </references>
      </pivotArea>
    </chartFormat>
    <chartFormat chart="8" format="12">
      <pivotArea type="data" outline="0" fieldPosition="0">
        <references count="2">
          <reference field="4294967294" count="1" selected="0">
            <x v="0"/>
          </reference>
          <reference field="1" count="1" selected="0">
            <x v="8"/>
          </reference>
        </references>
      </pivotArea>
    </chartFormat>
  </chartFormats>
  <pivotTableStyleInfo name="PivotStyleLight16" showRowHeaders="1" showColHeaders="1" showRowStripes="0" showColStripes="0" showLastColumn="1"/>
  <filters count="1">
    <filter fld="1" type="count" evalOrder="-1" id="1"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67975B8-F6B9-4BF9-9E7A-44BD06F4BB20}" name="Tableau croisé dynamique3" cacheId="11"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chartFormat="6">
  <location ref="A23:G37" firstHeaderRow="1" firstDataRow="2" firstDataCol="1"/>
  <pivotFields count="12">
    <pivotField numFmtId="14" showAll="0">
      <items count="1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t="default"/>
      </items>
    </pivotField>
    <pivotField showAll="0"/>
    <pivotField showAll="0"/>
    <pivotField showAll="0"/>
    <pivotField axis="axisCol" showAll="0">
      <items count="6">
        <item x="0"/>
        <item x="4"/>
        <item x="3"/>
        <item x="2"/>
        <item x="1"/>
        <item t="default"/>
      </items>
    </pivotField>
    <pivotField dataField="1" showAll="0"/>
    <pivotField numFmtId="44" showAll="0"/>
    <pivotField numFmtId="44" showAll="0"/>
    <pivotField numFmtId="44" showAll="0"/>
    <pivotField dragToRow="0" dragToCol="0" dragToPage="0" showAll="0" defaultSubtota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axis="axisRow" showAll="0">
      <items count="15">
        <item sd="0" x="0"/>
        <item sd="0" x="1"/>
        <item sd="0" x="2"/>
        <item sd="0" x="3"/>
        <item sd="0" x="4"/>
        <item sd="0" x="5"/>
        <item sd="0" x="6"/>
        <item sd="0" x="7"/>
        <item sd="0" x="8"/>
        <item sd="0" x="9"/>
        <item sd="0" x="10"/>
        <item sd="0" x="11"/>
        <item sd="0" x="12"/>
        <item sd="0" x="13"/>
        <item t="default"/>
      </items>
    </pivotField>
  </pivotFields>
  <rowFields count="1">
    <field x="11"/>
  </rowFields>
  <rowItems count="13">
    <i>
      <x v="1"/>
    </i>
    <i>
      <x v="2"/>
    </i>
    <i>
      <x v="3"/>
    </i>
    <i>
      <x v="4"/>
    </i>
    <i>
      <x v="5"/>
    </i>
    <i>
      <x v="6"/>
    </i>
    <i>
      <x v="7"/>
    </i>
    <i>
      <x v="8"/>
    </i>
    <i>
      <x v="9"/>
    </i>
    <i>
      <x v="10"/>
    </i>
    <i>
      <x v="11"/>
    </i>
    <i>
      <x v="12"/>
    </i>
    <i t="grand">
      <x/>
    </i>
  </rowItems>
  <colFields count="1">
    <field x="4"/>
  </colFields>
  <colItems count="6">
    <i>
      <x/>
    </i>
    <i>
      <x v="1"/>
    </i>
    <i>
      <x v="2"/>
    </i>
    <i>
      <x v="3"/>
    </i>
    <i>
      <x v="4"/>
    </i>
    <i t="grand">
      <x/>
    </i>
  </colItems>
  <dataFields count="1">
    <dataField name="Somme de Quantité" fld="5" baseField="0" baseItem="0"/>
  </dataFields>
  <chartFormats count="10">
    <chartFormat chart="3" format="0" series="1">
      <pivotArea type="data" outline="0" fieldPosition="0">
        <references count="2">
          <reference field="4294967294" count="1" selected="0">
            <x v="0"/>
          </reference>
          <reference field="4" count="1" selected="0">
            <x v="0"/>
          </reference>
        </references>
      </pivotArea>
    </chartFormat>
    <chartFormat chart="3" format="1" series="1">
      <pivotArea type="data" outline="0" fieldPosition="0">
        <references count="2">
          <reference field="4294967294" count="1" selected="0">
            <x v="0"/>
          </reference>
          <reference field="4" count="1" selected="0">
            <x v="1"/>
          </reference>
        </references>
      </pivotArea>
    </chartFormat>
    <chartFormat chart="3" format="2" series="1">
      <pivotArea type="data" outline="0" fieldPosition="0">
        <references count="2">
          <reference field="4294967294" count="1" selected="0">
            <x v="0"/>
          </reference>
          <reference field="4" count="1" selected="0">
            <x v="2"/>
          </reference>
        </references>
      </pivotArea>
    </chartFormat>
    <chartFormat chart="3" format="3" series="1">
      <pivotArea type="data" outline="0" fieldPosition="0">
        <references count="2">
          <reference field="4294967294" count="1" selected="0">
            <x v="0"/>
          </reference>
          <reference field="4" count="1" selected="0">
            <x v="3"/>
          </reference>
        </references>
      </pivotArea>
    </chartFormat>
    <chartFormat chart="3" format="4" series="1">
      <pivotArea type="data" outline="0" fieldPosition="0">
        <references count="2">
          <reference field="4294967294" count="1" selected="0">
            <x v="0"/>
          </reference>
          <reference field="4" count="1" selected="0">
            <x v="4"/>
          </reference>
        </references>
      </pivotArea>
    </chartFormat>
    <chartFormat chart="5" format="10" series="1">
      <pivotArea type="data" outline="0" fieldPosition="0">
        <references count="2">
          <reference field="4294967294" count="1" selected="0">
            <x v="0"/>
          </reference>
          <reference field="4" count="1" selected="0">
            <x v="0"/>
          </reference>
        </references>
      </pivotArea>
    </chartFormat>
    <chartFormat chart="5" format="11" series="1">
      <pivotArea type="data" outline="0" fieldPosition="0">
        <references count="2">
          <reference field="4294967294" count="1" selected="0">
            <x v="0"/>
          </reference>
          <reference field="4" count="1" selected="0">
            <x v="1"/>
          </reference>
        </references>
      </pivotArea>
    </chartFormat>
    <chartFormat chart="5" format="12" series="1">
      <pivotArea type="data" outline="0" fieldPosition="0">
        <references count="2">
          <reference field="4294967294" count="1" selected="0">
            <x v="0"/>
          </reference>
          <reference field="4" count="1" selected="0">
            <x v="2"/>
          </reference>
        </references>
      </pivotArea>
    </chartFormat>
    <chartFormat chart="5" format="13" series="1">
      <pivotArea type="data" outline="0" fieldPosition="0">
        <references count="2">
          <reference field="4294967294" count="1" selected="0">
            <x v="0"/>
          </reference>
          <reference field="4" count="1" selected="0">
            <x v="3"/>
          </reference>
        </references>
      </pivotArea>
    </chartFormat>
    <chartFormat chart="5" format="14" series="1">
      <pivotArea type="data" outline="0" fieldPosition="0">
        <references count="2">
          <reference field="4294967294" count="1" selected="0">
            <x v="0"/>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86CD54D-49E8-4BED-8B2E-F28A0C523C20}" name="Tableau croisé dynamique2" cacheId="11"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chartFormat="3">
  <location ref="A6:B19" firstHeaderRow="1" firstDataRow="1" firstDataCol="1"/>
  <pivotFields count="12">
    <pivotField numFmtId="14" showAll="0">
      <items count="1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t="default"/>
      </items>
    </pivotField>
    <pivotField showAll="0"/>
    <pivotField showAll="0"/>
    <pivotField showAll="0"/>
    <pivotField showAll="0">
      <items count="6">
        <item x="0"/>
        <item x="4"/>
        <item x="3"/>
        <item x="2"/>
        <item x="1"/>
        <item t="default"/>
      </items>
    </pivotField>
    <pivotField showAll="0"/>
    <pivotField numFmtId="44" showAll="0"/>
    <pivotField dataField="1" numFmtId="44" showAll="0"/>
    <pivotField numFmtId="44" showAll="0"/>
    <pivotField dragToRow="0" dragToCol="0" dragToPage="0" showAll="0" defaultSubtota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axis="axisRow" showAll="0">
      <items count="15">
        <item sd="0" x="0"/>
        <item sd="0" x="1"/>
        <item sd="0" x="2"/>
        <item sd="0" x="3"/>
        <item sd="0" x="4"/>
        <item sd="0" x="5"/>
        <item sd="0" x="6"/>
        <item sd="0" x="7"/>
        <item sd="0" x="8"/>
        <item sd="0" x="9"/>
        <item sd="0" x="10"/>
        <item sd="0" x="11"/>
        <item sd="0" x="12"/>
        <item sd="0" x="13"/>
        <item t="default"/>
      </items>
    </pivotField>
  </pivotFields>
  <rowFields count="1">
    <field x="11"/>
  </rowFields>
  <rowItems count="13">
    <i>
      <x v="1"/>
    </i>
    <i>
      <x v="2"/>
    </i>
    <i>
      <x v="3"/>
    </i>
    <i>
      <x v="4"/>
    </i>
    <i>
      <x v="5"/>
    </i>
    <i>
      <x v="6"/>
    </i>
    <i>
      <x v="7"/>
    </i>
    <i>
      <x v="8"/>
    </i>
    <i>
      <x v="9"/>
    </i>
    <i>
      <x v="10"/>
    </i>
    <i>
      <x v="11"/>
    </i>
    <i>
      <x v="12"/>
    </i>
    <i t="grand">
      <x/>
    </i>
  </rowItems>
  <colItems count="1">
    <i/>
  </colItems>
  <dataFields count="1">
    <dataField name="Somme de Chiffre d'affaires" fld="7" baseField="0" baseItem="0" numFmtId="44"/>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D7C0744-E197-4C7B-82BD-FE4336199D0A}" name="overview-2024" cacheId="11"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A1:C2" firstHeaderRow="0" firstDataRow="1" firstDataCol="0"/>
  <pivotFields count="12">
    <pivotField numFmtId="14" showAll="0">
      <items count="1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t="default"/>
      </items>
    </pivotField>
    <pivotField showAll="0"/>
    <pivotField showAll="0"/>
    <pivotField showAll="0"/>
    <pivotField showAll="0"/>
    <pivotField dataField="1" showAll="0"/>
    <pivotField numFmtId="44" showAll="0"/>
    <pivotField dataField="1" numFmtId="44" showAll="0"/>
    <pivotField numFmtId="44" showAll="0"/>
    <pivotField dataField="1" dragToRow="0" dragToCol="0" dragToPage="0" showAll="0" defaultSubtotal="0"/>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15">
        <item x="0"/>
        <item x="1"/>
        <item x="2"/>
        <item x="3"/>
        <item x="4"/>
        <item x="5"/>
        <item x="6"/>
        <item x="7"/>
        <item x="8"/>
        <item x="9"/>
        <item x="10"/>
        <item x="11"/>
        <item x="12"/>
        <item x="13"/>
        <item t="default"/>
      </items>
    </pivotField>
  </pivotFields>
  <rowItems count="1">
    <i/>
  </rowItems>
  <colFields count="1">
    <field x="-2"/>
  </colFields>
  <colItems count="3">
    <i>
      <x/>
    </i>
    <i i="1">
      <x v="1"/>
    </i>
    <i i="2">
      <x v="2"/>
    </i>
  </colItems>
  <dataFields count="3">
    <dataField name="Somme de Chiffre d'affaires" fld="7" baseField="0" baseItem="0" numFmtId="44"/>
    <dataField name="Somme de Quantité" fld="5" baseField="0" baseItem="0"/>
    <dataField name="Somme de Taux de marge" fld="9" baseField="0" baseItem="2"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Provence-Alpes-C%c3%b4te%20d'Azur" TargetMode="External"/><Relationship Id="rId3" Type="http://schemas.openxmlformats.org/officeDocument/2006/relationships/hyperlink" Target="https://www.bing.com/th?id=OSK.99fdc45e40dcd69655444986dc6f822c&amp;qlt=95" TargetMode="External"/><Relationship Id="rId7" Type="http://schemas.openxmlformats.org/officeDocument/2006/relationships/hyperlink" Target="https://www.bing.com/th?id=OSK.fUeX2qafNojCoz6oIEEdmp6KLtNBF7v9vzsPDB6obN8&amp;qlt=95" TargetMode="External"/><Relationship Id="rId2" Type="http://schemas.openxmlformats.org/officeDocument/2006/relationships/hyperlink" Target="https://www.bing.com/images/search?form=xlimg&amp;q=Nouvelle-Aquitaine" TargetMode="External"/><Relationship Id="rId1" Type="http://schemas.openxmlformats.org/officeDocument/2006/relationships/hyperlink" Target="https://www.bing.com/th?id=OSK.906e7f351c32f456eb0ff5a3105e5add&amp;qlt=95" TargetMode="External"/><Relationship Id="rId6" Type="http://schemas.openxmlformats.org/officeDocument/2006/relationships/hyperlink" Target="https://www.bing.com/images/search?form=xlimg&amp;q=%c3%8ele-de-France" TargetMode="External"/><Relationship Id="rId5" Type="http://schemas.openxmlformats.org/officeDocument/2006/relationships/hyperlink" Target="https://www.bing.com/th?id=OSK.b2cc9ace1b596f86d5ce2fc150ea7474&amp;qlt=95" TargetMode="External"/><Relationship Id="rId10" Type="http://schemas.openxmlformats.org/officeDocument/2006/relationships/hyperlink" Target="https://www.bing.com/images/search?form=xlimg&amp;q=Auvergne-Rh%c3%b4ne-Alpes" TargetMode="External"/><Relationship Id="rId4" Type="http://schemas.openxmlformats.org/officeDocument/2006/relationships/hyperlink" Target="https://www.bing.com/images/search?form=xlimg&amp;q=Occitania%20(administrative%20region)" TargetMode="External"/><Relationship Id="rId9" Type="http://schemas.openxmlformats.org/officeDocument/2006/relationships/hyperlink" Target="https://www.bing.com/th?id=OSK.3474430951c856ba8edf5405e2a8302e&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Srd>
</file>

<file path=xl/richData/rdarray.xml><?xml version="1.0" encoding="utf-8"?>
<arrayData xmlns="http://schemas.microsoft.com/office/spreadsheetml/2017/richdata2" count="3">
  <a r="1">
    <v t="s">French language</v>
  </a>
  <a r="2">
    <v t="s">UTC+02:00</v>
    <v t="s">UTC+01:00</v>
  </a>
  <a r="6">
    <v t="r">0</v>
    <v t="r">10</v>
    <v t="r">17</v>
    <v t="r">24</v>
    <v t="r">32</v>
    <v t="i">1</v>
  </a>
</arrayData>
</file>

<file path=xl/richData/rdrichvalue.xml><?xml version="1.0" encoding="utf-8"?>
<rvData xmlns="http://schemas.microsoft.com/office/spreadsheetml/2017/richdata" count="41">
  <rv s="0">
    <v>536870912</v>
    <v>Nouvelle-Aquitaine</v>
    <v>7955f423-af31-d2e0-f045-b14668178865</v>
    <v>fr-FR</v>
    <v>Map</v>
  </rv>
  <rv s="0">
    <v>536870912</v>
    <v>Bordeaux</v>
    <v>54671175-29b0-61d5-fc67-9f8a13b388ab</v>
    <v>fr-FR</v>
    <v>Map</v>
  </rv>
  <rv s="1">
    <v>0</v>
    <v>8</v>
    <v>0</v>
    <v>7</v>
    <v>0</v>
    <v>Image of Nouvelle-Aquitaine</v>
  </rv>
  <rv s="2">
    <v>0</v>
  </rv>
  <rv s="3">
    <v>https://www.bing.com/search?q=nouvelle-aquitaine&amp;form=skydnc</v>
    <v>Learn more on Bing</v>
  </rv>
  <rv s="0">
    <v>536870912</v>
    <v>France</v>
    <v>c7bfe2de-4f82-e23c-ae42-8544b5b5c0ea</v>
    <v>fr-FR</v>
    <v>Map</v>
  </rv>
  <rv s="0">
    <v>536870912</v>
    <v>Aunis</v>
    <v>24b4a061-5fad-57a7-2974-93d6dcad1e24</v>
    <v>fr-FR</v>
    <v>Map</v>
  </rv>
  <rv s="4">
    <fb>6069352</fb>
    <v>10</v>
  </rv>
  <rv s="4">
    <fb>84061</fb>
    <v>10</v>
  </rv>
  <rv s="5">
    <v>#VALUE!</v>
    <v>fr-FR</v>
    <v>7955f423-af31-d2e0-f045-b14668178865</v>
    <v>536870912</v>
    <v>1</v>
    <v>2</v>
    <v>3</v>
    <v>4</v>
    <v>Nouvelle-Aquitaine</v>
    <v>6</v>
    <v>7</v>
    <v>Map</v>
    <v>8</v>
    <v>9</v>
    <v>FR-NAQ</v>
    <v>1</v>
    <v>Nouvelle-Aquitaine is the largest administrative region in France, spanning the west and southwest of Metropolitan France. The region was created in 2014 by the merging of Aquitaine, Limousin, and Poitou-Charentes in a territorial reform. ...</v>
    <v>2</v>
    <v>3</v>
    <v>4</v>
    <v>Nouvelle-Aquitaine</v>
    <v>5</v>
    <v>6</v>
    <v>7</v>
    <v>8</v>
    <v>Nouvelle-Aquitaine</v>
    <v>mdp/vdpid/5476259496521105409</v>
  </rv>
  <rv s="0">
    <v>536870912</v>
    <v>Occitanie</v>
    <v>5105d172-dc70-689f-09ab-4163a747508a</v>
    <v>fr-FR</v>
    <v>Map</v>
  </rv>
  <rv s="0">
    <v>536870912</v>
    <v>Toulouse</v>
    <v>66f18335-714d-a89b-accf-daa50ae2a3b0</v>
    <v>fr-FR</v>
    <v>Map</v>
  </rv>
  <rv s="1">
    <v>1</v>
    <v>8</v>
    <v>11</v>
    <v>7</v>
    <v>0</v>
    <v>Image of Occitania</v>
  </rv>
  <rv s="3">
    <v>https://www.bing.com/search?q=occitanie&amp;form=skydnc</v>
    <v>Learn more on Bing</v>
  </rv>
  <rv s="4">
    <fb>6022176</fb>
    <v>10</v>
  </rv>
  <rv s="4">
    <fb>72724</fb>
    <v>10</v>
  </rv>
  <rv s="6">
    <v>#VALUE!</v>
    <v>fr-FR</v>
    <v>5105d172-dc70-689f-09ab-4163a747508a</v>
    <v>536870912</v>
    <v>1</v>
    <v>12</v>
    <v>13</v>
    <v>14</v>
    <v>Occitania</v>
    <v>6</v>
    <v>7</v>
    <v>Map</v>
    <v>8</v>
    <v>9</v>
    <v>11</v>
    <v>Occitania is the southernmost administrative region of metropolitan France excluding Corsica, created on 1 January 2016 from the former regions of Languedoc-Roussillon and Midi-Pyrénées. The Council of State approved Occitania as the new name of ...</v>
    <v>12</v>
    <v>3</v>
    <v>13</v>
    <v>Occitania</v>
    <v>5</v>
    <v>11</v>
    <v>14</v>
    <v>15</v>
    <v>Occitania</v>
    <v>mdp/vdpid/7206318225896767489</v>
  </rv>
  <rv s="0">
    <v>536870912</v>
    <v>Île-de-France</v>
    <v>ba200862-fc37-6d22-3434-c6e709faa507</v>
    <v>fr-FR</v>
    <v>Map</v>
  </rv>
  <rv s="0">
    <v>536870912</v>
    <v>Paris</v>
    <v>85584d24-2116-5b98-89f9-5714db931ac6</v>
    <v>fr-FR</v>
    <v>Map</v>
  </rv>
  <rv s="1">
    <v>2</v>
    <v>8</v>
    <v>15</v>
    <v>7</v>
    <v>0</v>
    <v>Image of Île-de-France</v>
  </rv>
  <rv s="3">
    <v>https://www.bing.com/search?q=%c3%aele-de-france&amp;form=skydnc</v>
    <v>Learn more on Bing</v>
  </rv>
  <rv s="4">
    <fb>12317279</fb>
    <v>10</v>
  </rv>
  <rv s="4">
    <fb>12012</fb>
    <v>10</v>
  </rv>
  <rv s="7">
    <v>#VALUE!</v>
    <v>fr-FR</v>
    <v>ba200862-fc37-6d22-3434-c6e709faa507</v>
    <v>536870912</v>
    <v>1</v>
    <v>16</v>
    <v>13</v>
    <v>17</v>
    <v>Île-de-France</v>
    <v>6</v>
    <v>7</v>
    <v>Map</v>
    <v>8</v>
    <v>9</v>
    <v>18</v>
    <v>The Île-de-France is the most populous of the eighteen regions of France, with an official estimated population of 12,271,794 residents on 1 January 2023. Centred on the capital Paris, it is located in the north-central part of the country and ...</v>
    <v>19</v>
    <v>20</v>
    <v>Île-de-France</v>
    <v>5</v>
    <v>18</v>
    <v>21</v>
    <v>22</v>
    <v>Île-de-France</v>
    <v>mdp/vdpid/10038706</v>
  </rv>
  <rv s="0">
    <v>536870912</v>
    <v>Provence-Alpes-Côte d'Azur</v>
    <v>66cd1ae3-f633-45f9-93bd-73ca67bffb25</v>
    <v>fr-FR</v>
    <v>Map</v>
  </rv>
  <rv s="0">
    <v>536870912</v>
    <v>Marseille</v>
    <v>2795c805-d994-35b5-766b-d67e926db38e</v>
    <v>fr-FR</v>
    <v>Map</v>
  </rv>
  <rv s="2">
    <v>1</v>
  </rv>
  <rv s="1">
    <v>3</v>
    <v>8</v>
    <v>18</v>
    <v>7</v>
    <v>0</v>
    <v>Image of Provence-Alpes-Côte d'Azur</v>
  </rv>
  <rv s="3">
    <v>https://www.bing.com/search?q=provence+alpes+cote+d+azur&amp;form=skydnc</v>
    <v>Learn more on Bing</v>
  </rv>
  <rv s="4">
    <fb>5170312</fb>
    <v>10</v>
  </rv>
  <rv s="4">
    <fb>31400</fb>
    <v>10</v>
  </rv>
  <rv s="8">
    <v>#VALUE!</v>
    <v>fr-FR</v>
    <v>66cd1ae3-f633-45f9-93bd-73ca67bffb25</v>
    <v>536870912</v>
    <v>1</v>
    <v>19</v>
    <v>13</v>
    <v>20</v>
    <v>Provence-Alpes-Côte d'Azur</v>
    <v>6</v>
    <v>7</v>
    <v>Map</v>
    <v>8</v>
    <v>21</v>
    <v>25</v>
    <v>Provence-Alpes-Côte d'Azur, also known as Région Sud, is one of the eighteen administrative regions of France, located at the far southeastern point of the mainland. The main prefecture and largest city is Marseille, France's third largest city ...</v>
    <v>26</v>
    <v>27</v>
    <v>28</v>
    <v>Provence-Alpes-Côte d'Azur</v>
    <v>5</v>
    <v>25</v>
    <v>29</v>
    <v>30</v>
    <v>Provence-Alpes-Côte d'Azur</v>
    <v>mdp/vdpid/42016</v>
  </rv>
  <rv s="0">
    <v>536870912</v>
    <v>Auvergne-Rhône-Alpes</v>
    <v>b53940d0-b739-faf5-78d1-93f189f878c9</v>
    <v>fr-FR</v>
    <v>Map</v>
  </rv>
  <rv s="0">
    <v>536870912</v>
    <v>Lyon</v>
    <v>f152adba-40b2-9268-e39b-1c4e4e7e4666</v>
    <v>fr-FR</v>
    <v>Map</v>
  </rv>
  <rv s="1">
    <v>4</v>
    <v>8</v>
    <v>22</v>
    <v>7</v>
    <v>0</v>
    <v>Image of Auvergne-Rhône-Alpes</v>
  </rv>
  <rv s="3">
    <v>https://www.bing.com/search?q=auvergne-rh%c3%b4ne-alpes&amp;form=skydnc</v>
    <v>Learn more on Bing</v>
  </rv>
  <rv s="4">
    <fb>8114361</fb>
    <v>10</v>
  </rv>
  <rv s="4">
    <fb>69711</fb>
    <v>10</v>
  </rv>
  <rv s="9">
    <v>#VALUE!</v>
    <v>fr-FR</v>
    <v>b53940d0-b739-faf5-78d1-93f189f878c9</v>
    <v>536870912</v>
    <v>1</v>
    <v>24</v>
    <v>3</v>
    <v>25</v>
    <v>Auvergne-Rhône-Alpes</v>
    <v>6</v>
    <v>7</v>
    <v>Map</v>
    <v>8</v>
    <v>9</v>
    <v>FR-ARA</v>
    <v>33</v>
    <v>Auvergne-Rhône-Alpes is a region in southeast-central France created by the 2014 territorial reform of French regions; it resulted from the merger of Auvergne and Rhône-Alpes. The new region came into effect on 1 January 2016, after the regional ...</v>
    <v>34</v>
    <v>35</v>
    <v>Auvergne-Rhône-Alpes</v>
    <v>5</v>
    <v>33</v>
    <v>36</v>
    <v>37</v>
    <v>Auvergne-Rhône-Alpes</v>
    <v>mdp/vdpid/7206584198138691585</v>
  </rv>
  <rv s="2">
    <v>2</v>
  </rv>
  <rv s="10">
    <v>{FCCE58BA-B56D-470E-8344-08271A69F58E}</v>
    <v>0</v>
    <v>26</v>
    <v>39</v>
  </rv>
</rvData>
</file>

<file path=xl/richData/rdrichvaluestructure.xml><?xml version="1.0" encoding="utf-8"?>
<rvStructures xmlns="http://schemas.microsoft.com/office/spreadsheetml/2017/richdata" count="11">
  <s t="_linkedentity2">
    <k n="%EntityServiceId" t="i"/>
    <k n="_DisplayString" t="s"/>
    <k n="%EntityId" t="s"/>
    <k n="%EntityCulture" t="s"/>
    <k n="_Icon" t="s"/>
  </s>
  <s t="_webimage">
    <k n="WebImageIdentifier" t="i"/>
    <k n="_Provider" t="spb"/>
    <k n="Attribution" t="spb"/>
    <k n="CalcOrigin" t="i"/>
    <k n="ComputedImage" t="b"/>
    <k n="Text" t="s"/>
  </s>
  <s t="_array">
    <k n="array" t="a"/>
  </s>
  <s t="_hyperlink">
    <k n="Address" t="s"/>
    <k n="Text" t="s"/>
  </s>
  <s t="_formattednumber">
    <k n="_Format" t="spb"/>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éviation" t="s"/>
    <k n="Capitale/ville principale" t="r"/>
    <k n="Description" t="s"/>
    <k n="Image" t="r"/>
    <k n="Langue officiell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Capitale/ville principale" t="r"/>
    <k n="Description" t="s"/>
    <k n="Image" t="r"/>
    <k n="Langue officiell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Capitale/ville principale" t="r"/>
    <k n="Description" t="s"/>
    <k n="Imag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Capitale/ville principale" t="r"/>
    <k n="Description" t="s"/>
    <k n="Fuseau(x) horaire(s)" t="r"/>
    <k n="Imag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éviation" t="s"/>
    <k n="Capitale/ville principale" t="r"/>
    <k n="Description" t="s"/>
    <k n="Image" t="r"/>
    <k n="LearnMoreOnLink" t="r"/>
    <k n="Nom" t="s"/>
    <k n="Pays/région" t="r"/>
    <k n="Plus grande ville" t="r"/>
    <k n="Population" t="r"/>
    <k n="Superficie" t="r"/>
    <k n="UniqueName" t="s"/>
    <k n="VDPID/VSID" t="s"/>
  </s>
  <s t="_datasourcecontainer">
    <k n="%XLUID" t="s"/>
    <k n="_CRID" t="i"/>
    <k n="_Display" t="spb"/>
    <k n="Région" t="r"/>
  </s>
</rvStructures>
</file>

<file path=xl/richData/rdsupportingpropertybag.xml><?xml version="1.0" encoding="utf-8"?>
<supportingPropertyBags xmlns="http://schemas.microsoft.com/office/spreadsheetml/2017/richdata2">
  <spbArrays count="6">
    <a count="26">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Abréviation</v>
      <v t="s">Plus grande ville</v>
      <v t="s">Langue officielle</v>
      <v t="s">_Flags</v>
      <v t="s">VDPID/VSID</v>
      <v t="s">UniqueName</v>
      <v t="s">_DisplayString</v>
      <v t="s">LearnMoreOnLink</v>
      <v t="s">Image</v>
      <v t="s">Description</v>
    </a>
    <a count="25">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Plus grande ville</v>
      <v t="s">Langue officielle</v>
      <v t="s">_Flags</v>
      <v t="s">VDPID/VSID</v>
      <v t="s">UniqueName</v>
      <v t="s">_DisplayString</v>
      <v t="s">LearnMoreOnLink</v>
      <v t="s">Image</v>
      <v t="s">Description</v>
    </a>
    <a count="24">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Plus grande ville</v>
      <v t="s">_Flags</v>
      <v t="s">VDPID/VSID</v>
      <v t="s">UniqueName</v>
      <v t="s">_DisplayString</v>
      <v t="s">LearnMoreOnLink</v>
      <v t="s">Image</v>
      <v t="s">Description</v>
    </a>
    <a count="25">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Plus grande ville</v>
      <v t="s">Fuseau(x) horaire(s)</v>
      <v t="s">_Flags</v>
      <v t="s">VDPID/VSID</v>
      <v t="s">UniqueName</v>
      <v t="s">_DisplayString</v>
      <v t="s">LearnMoreOnLink</v>
      <v t="s">Image</v>
      <v t="s">Description</v>
    </a>
    <a count="25">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Abréviation</v>
      <v t="s">Plus grande ville</v>
      <v t="s">_Flags</v>
      <v t="s">VDPID/VSID</v>
      <v t="s">UniqueName</v>
      <v t="s">_DisplayString</v>
      <v t="s">LearnMoreOnLink</v>
      <v t="s">Image</v>
      <v t="s">Description</v>
    </a>
    <a count="4">
      <v t="s">Région</v>
      <v t="s">_CRID</v>
      <v t="s">%XLUID</v>
      <v t="s">_Display</v>
    </a>
  </spbArrays>
  <spbData count="27">
    <spb s="0">
      <v xml:space="preserve">Wikipedia	</v>
      <v xml:space="preserve">CC BY-SA 3.0	</v>
      <v xml:space="preserve">https://en.wikipedia.org/wiki/Nouvelle-Aquitaine	</v>
      <v xml:space="preserve">https://creativecommons.org/licenses/by-sa/3.0	</v>
    </spb>
    <spb s="0">
      <v xml:space="preserve">Wikipedia	</v>
      <v xml:space="preserve">CC-BY-SA	</v>
      <v xml:space="preserve">http://en.wikipedia.org/wiki/Nouvelle-Aquitaine	</v>
      <v xml:space="preserve">http://creativecommons.org/licenses/by-sa/3.0/	</v>
    </spb>
    <spb s="1">
      <v>0</v>
      <v>0</v>
      <v>0</v>
      <v>0</v>
      <v>1</v>
      <v>0</v>
      <v>0</v>
      <v>0</v>
    </spb>
    <spb s="2">
      <v>Name</v>
      <v>Image</v>
      <v>Population</v>
      <v>Area</v>
      <v>UniqueName</v>
      <v>VDPID/VSID</v>
      <v>Abbreviation</v>
      <v>Description</v>
      <v>Country/region</v>
      <v>LearnMoreOnLink</v>
      <v>Largest city</v>
      <v>Capital/Major City</v>
    </spb>
    <spb s="3">
      <v>0</v>
      <v>Name</v>
      <v>LearnMoreOnLink</v>
    </spb>
    <spb s="4">
      <v>0</v>
      <v>0</v>
      <v>0</v>
    </spb>
    <spb s="5">
      <v>5</v>
      <v>5</v>
      <v>5</v>
    </spb>
    <spb s="6">
      <v>1</v>
      <v>2</v>
    </spb>
    <spb s="7">
      <v>https://www.bing.com</v>
      <v>https://www.bing.com/th?id=Ga%5Cbing_yt.png&amp;w=100&amp;h=40&amp;c=0&amp;pid=0.1</v>
      <v>Avec Bing</v>
    </spb>
    <spb s="8">
      <v>2021</v>
      <v>km carré</v>
    </spb>
    <spb s="9">
      <v>3</v>
    </spb>
    <spb s="0">
      <v xml:space="preserve">Wikipedia	</v>
      <v xml:space="preserve">CC BY-SA 3.0	</v>
      <v xml:space="preserve">https://en.wikipedia.org/wiki/Occitania_(administrative_region)	</v>
      <v xml:space="preserve">https://creativecommons.org/licenses/by-sa/3.0	</v>
    </spb>
    <spb s="10">
      <v>11</v>
      <v>11</v>
      <v>11</v>
      <v>11</v>
      <v>11</v>
      <v>11</v>
      <v>11</v>
      <v>11</v>
    </spb>
    <spb s="11">
      <v>Name</v>
      <v>Image</v>
      <v>Population</v>
      <v>Area</v>
      <v>UniqueName</v>
      <v>VDPID/VSID</v>
      <v>Description</v>
      <v>Country/region</v>
      <v>LearnMoreOnLink</v>
      <v>Largest city</v>
      <v>Capital/Major City</v>
    </spb>
    <spb s="3">
      <v>1</v>
      <v>Name</v>
      <v>LearnMoreOnLink</v>
    </spb>
    <spb s="0">
      <v xml:space="preserve">Wikipedia	</v>
      <v xml:space="preserve">CC BY-SA 3.0	</v>
      <v xml:space="preserve">https://en.wikipedia.org/wiki/%C3%8Ele-de-France	</v>
      <v xml:space="preserve">https://creativecommons.org/licenses/by-sa/3.0	</v>
    </spb>
    <spb s="10">
      <v>15</v>
      <v>15</v>
      <v>15</v>
      <v>15</v>
      <v>15</v>
      <v>15</v>
      <v>15</v>
      <v>15</v>
    </spb>
    <spb s="3">
      <v>2</v>
      <v>Name</v>
      <v>LearnMoreOnLink</v>
    </spb>
    <spb s="0">
      <v xml:space="preserve">Wikipedia	</v>
      <v xml:space="preserve">CC BY-SA 3.0	</v>
      <v xml:space="preserve">https://en.wikipedia.org/wiki/Provence-Alpes-C%C3%B4te_d%27Azur	</v>
      <v xml:space="preserve">https://creativecommons.org/licenses/by-sa/3.0	</v>
    </spb>
    <spb s="10">
      <v>18</v>
      <v>18</v>
      <v>18</v>
      <v>18</v>
      <v>18</v>
      <v>18</v>
      <v>18</v>
      <v>18</v>
    </spb>
    <spb s="3">
      <v>3</v>
      <v>Name</v>
      <v>LearnMoreOnLink</v>
    </spb>
    <spb s="8">
      <v>2022</v>
      <v>km carré</v>
    </spb>
    <spb s="0">
      <v xml:space="preserve">Wikipedia	</v>
      <v xml:space="preserve">CC BY-SA 3.0	</v>
      <v xml:space="preserve">https://en.wikipedia.org/wiki/Auvergne-Rh%C3%B4ne-Alpes	</v>
      <v xml:space="preserve">https://creativecommons.org/licenses/by-sa/3.0	</v>
    </spb>
    <spb s="0">
      <v xml:space="preserve">Wikipedia	</v>
      <v xml:space="preserve">CC-BY-SA	</v>
      <v xml:space="preserve">http://en.wikipedia.org/wiki/Auvergne-Rhône-Alpes	</v>
      <v xml:space="preserve">http://creativecommons.org/licenses/by-sa/3.0/	</v>
    </spb>
    <spb s="12">
      <v>22</v>
      <v>22</v>
      <v>22</v>
      <v>22</v>
      <v>23</v>
      <v>22</v>
      <v>22</v>
      <v>22</v>
      <v>22</v>
    </spb>
    <spb s="3">
      <v>4</v>
      <v>Name</v>
      <v>LearnMoreOnLink</v>
    </spb>
    <spb s="13">
      <v>5</v>
    </spb>
  </spbData>
</supportingPropertyBags>
</file>

<file path=xl/richData/rdsupportingpropertybagstructure.xml><?xml version="1.0" encoding="utf-8"?>
<spbStructures xmlns="http://schemas.microsoft.com/office/spreadsheetml/2017/richdata2" count="14">
  <s>
    <k n="SourceText" t="s"/>
    <k n="LicenseText" t="s"/>
    <k n="SourceAddress" t="s"/>
    <k n="LicenseAddress" t="s"/>
  </s>
  <s>
    <k n="Nom" t="spb"/>
    <k n="Population" t="spb"/>
    <k n="Superficie" t="spb"/>
    <k n="UniqueName" t="spb"/>
    <k n="Abréviation" t="spb"/>
    <k n="Description" t="spb"/>
    <k n="Pays/région" t="spb"/>
    <k n="Capitale/ville principale" t="spb"/>
  </s>
  <s>
    <k n="Nom" t="s"/>
    <k n="Image" t="s"/>
    <k n="Population" t="s"/>
    <k n="Superficie" t="s"/>
    <k n="UniqueName" t="s"/>
    <k n="VDPID/VSID" t="s"/>
    <k n="Abréviation" t="s"/>
    <k n="Description" t="s"/>
    <k n="Pays/région" t="s"/>
    <k n="LearnMoreOnLink" t="s"/>
    <k n="Plus grande ville" t="s"/>
    <k n="Capitale/ville principale" t="s"/>
  </s>
  <s>
    <k n="^Order" t="spba"/>
    <k n="TitleProperty" t="s"/>
    <k n="SubTitleProperty" t="s"/>
  </s>
  <s>
    <k n="ShowInCardView" t="b"/>
    <k n="ShowInDotNotation" t="b"/>
    <k n="ShowInAutoComplete" t="b"/>
  </s>
  <s>
    <k n="UniqueName" t="spb"/>
    <k n="VDPID/VSID" t="spb"/>
    <k n="LearnMoreOnLink" t="spb"/>
  </s>
  <s>
    <k n="Nom" t="i"/>
    <k n="Image" t="i"/>
  </s>
  <s>
    <k n="link" t="s"/>
    <k n="logo" t="s"/>
    <k n="name" t="s"/>
  </s>
  <s>
    <k n="Population" t="s"/>
    <k n="Superficie" t="s"/>
  </s>
  <s>
    <k n="_Self" t="i"/>
  </s>
  <s>
    <k n="Nom" t="spb"/>
    <k n="Population" t="spb"/>
    <k n="Superficie" t="spb"/>
    <k n="UniqueName" t="spb"/>
    <k n="Description" t="spb"/>
    <k n="Pays/région" t="spb"/>
    <k n="Plus grande ville" t="spb"/>
    <k n="Capitale/ville principale" t="spb"/>
  </s>
  <s>
    <k n="Nom" t="s"/>
    <k n="Image" t="s"/>
    <k n="Population" t="s"/>
    <k n="Superficie" t="s"/>
    <k n="UniqueName" t="s"/>
    <k n="VDPID/VSID" t="s"/>
    <k n="Description" t="s"/>
    <k n="Pays/région" t="s"/>
    <k n="LearnMoreOnLink" t="s"/>
    <k n="Plus grande ville" t="s"/>
    <k n="Capitale/ville principale" t="s"/>
  </s>
  <s>
    <k n="Nom" t="spb"/>
    <k n="Population" t="spb"/>
    <k n="Superficie" t="spb"/>
    <k n="UniqueName" t="spb"/>
    <k n="Abréviation" t="spb"/>
    <k n="Description" t="spb"/>
    <k n="Pays/région" t="spb"/>
    <k n="Plus grande ville" t="spb"/>
    <k n="Capitale/ville principale" t="spb"/>
  </s>
  <s>
    <k n="^Order" t="spba"/>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
    <x:dxf>
      <x:numFmt numFmtId="3" formatCode="#,##0"/>
    </x:dxf>
  </dxfs>
  <richProperties>
    <rPr n="IsTitleField" t="b"/>
    <rPr n="IsHeroField" t="b"/>
    <rPr n="NumberFormat" t="s"/>
  </richProperties>
  <richStyles>
    <rSty>
      <rpv i="0">1</rpv>
    </rSty>
    <rSty>
      <rpv i="1">1</rpv>
    </rSty>
    <rSty dxfid="0">
      <rpv i="2">#,##0</rpv>
    </rSty>
  </richStyles>
</richStyleShee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Produit" xr10:uid="{F83FF09A-7FE0-43ED-8DBE-E65F2E2C618C}" sourceName="Produit">
  <pivotTables>
    <pivotTable tabId="3" name="Tableau croisé dynamique2"/>
    <pivotTable tabId="3" name="Tableau croisé dynamique3"/>
    <pivotTable tabId="3" name="Tableau croisé dynamique4"/>
    <pivotTable tabId="3" name="Tableau croisé dynamique5"/>
  </pivotTables>
  <data>
    <tabular pivotCacheId="2088919219">
      <items count="5">
        <i x="0" s="1"/>
        <i x="4" s="1"/>
        <i x="3" s="1"/>
        <i x="2"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it 1" xr10:uid="{090D4DE2-4575-40DF-8C63-3D3491D17212}" cache="Segment_Produit" caption="Produit" columnCount="5" rowHeight="720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it" xr10:uid="{EC440023-C0F6-4206-BC23-72457133566B}" cache="Segment_Produit" caption="Produit"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B8E2C0-726A-4115-83DB-6AC656E9B7D5}" name="Tableau1" displayName="Tableau1" ref="B5:J204" totalsRowShown="0" headerRowDxfId="13" dataDxfId="11" headerRowBorderDxfId="12" tableBorderDxfId="10" totalsRowBorderDxfId="9">
  <autoFilter ref="B5:J204" xr:uid="{33B8E2C0-726A-4115-83DB-6AC656E9B7D5}"/>
  <sortState xmlns:xlrd2="http://schemas.microsoft.com/office/spreadsheetml/2017/richdata2" ref="B6:J204">
    <sortCondition ref="B5:B204"/>
  </sortState>
  <tableColumns count="9">
    <tableColumn id="1" xr3:uid="{718F8FFA-2554-4617-8B23-62484C6A707E}" name="Date" dataDxfId="8"/>
    <tableColumn id="2" xr3:uid="{00379897-88C6-4271-9F18-A3A75BB8D01E}" name="Vendeur" dataDxfId="7"/>
    <tableColumn id="3" xr3:uid="{B8DA8384-B7B6-4939-9D39-E2EEEC36A3A5}" name="Client" dataDxfId="6"/>
    <tableColumn id="4" xr3:uid="{CCFAAA00-3F58-4282-BB04-46D3F4525DE7}" name="Région" dataDxfId="5"/>
    <tableColumn id="5" xr3:uid="{6FBB6BF0-6F90-44C3-A4E8-01331A40D5D4}" name="Produit" dataDxfId="4"/>
    <tableColumn id="6" xr3:uid="{A7B1DC8F-77E8-4179-AB36-41E86CEE37AA}" name="Quantité" dataDxfId="3"/>
    <tableColumn id="7" xr3:uid="{6BEDF3E9-3C63-4E1B-BA99-0D56422C1395}" name="Prix Unitaire" dataDxfId="2" dataCellStyle="Monétaire"/>
    <tableColumn id="8" xr3:uid="{D9B08418-BD5B-4AFB-80E6-D46CBDBC4E5D}" name="Chiffre d'affaires" dataDxfId="1" dataCellStyle="Monétaire"/>
    <tableColumn id="9" xr3:uid="{00E2CE8D-EA78-4979-8C90-B44A8704AE0E}" name="Marge" dataDxfId="0" dataCellStyle="Monétaire"/>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04"/>
  <sheetViews>
    <sheetView showGridLines="0" zoomScale="85" zoomScaleNormal="85" workbookViewId="0"/>
  </sheetViews>
  <sheetFormatPr baseColWidth="10" defaultColWidth="8.7265625" defaultRowHeight="14.5" x14ac:dyDescent="0.35"/>
  <cols>
    <col min="1" max="1" width="2.54296875" style="1" customWidth="1"/>
    <col min="2" max="2" width="11" style="1" bestFit="1" customWidth="1"/>
    <col min="3" max="3" width="15.90625" style="1" bestFit="1" customWidth="1"/>
    <col min="4" max="4" width="11.36328125" style="1" bestFit="1" customWidth="1"/>
    <col min="5" max="5" width="26.26953125" style="1" bestFit="1" customWidth="1"/>
    <col min="6" max="6" width="12.6328125" style="1" bestFit="1" customWidth="1"/>
    <col min="7" max="7" width="13.1796875" style="1" bestFit="1" customWidth="1"/>
    <col min="8" max="8" width="16.36328125" style="1" bestFit="1" customWidth="1"/>
    <col min="9" max="9" width="19.7265625" style="1" bestFit="1" customWidth="1"/>
    <col min="10" max="10" width="11.54296875" style="1" bestFit="1" customWidth="1"/>
    <col min="11" max="12" width="8.7265625" style="1"/>
    <col min="13" max="13" width="11" style="1" bestFit="1" customWidth="1"/>
    <col min="14" max="16384" width="8.7265625" style="1"/>
  </cols>
  <sheetData>
    <row r="1" spans="2:13" ht="8.5" customHeight="1" x14ac:dyDescent="0.35"/>
    <row r="2" spans="2:13" ht="56.5" customHeight="1" x14ac:dyDescent="0.35">
      <c r="B2" s="21" t="s">
        <v>75</v>
      </c>
      <c r="C2" s="22"/>
      <c r="D2" s="22"/>
      <c r="E2" s="22"/>
      <c r="F2" s="22"/>
      <c r="G2" s="22"/>
      <c r="H2" s="22"/>
      <c r="I2" s="22"/>
      <c r="J2" s="22"/>
    </row>
    <row r="4" spans="2:13" ht="18.5" customHeight="1" x14ac:dyDescent="0.35">
      <c r="B4" s="23" t="s">
        <v>0</v>
      </c>
      <c r="C4" s="24"/>
      <c r="D4" s="24"/>
      <c r="E4" s="24"/>
      <c r="F4" s="24"/>
      <c r="G4" s="24"/>
      <c r="H4" s="24"/>
      <c r="I4" s="24"/>
      <c r="J4" s="25"/>
    </row>
    <row r="5" spans="2:13" x14ac:dyDescent="0.35">
      <c r="B5" s="2" t="s">
        <v>5</v>
      </c>
      <c r="C5" s="3" t="s">
        <v>6</v>
      </c>
      <c r="D5" s="3" t="s">
        <v>7</v>
      </c>
      <c r="E5" s="3" t="s">
        <v>8</v>
      </c>
      <c r="F5" s="3" t="s">
        <v>1</v>
      </c>
      <c r="G5" s="3" t="s">
        <v>9</v>
      </c>
      <c r="H5" s="3" t="s">
        <v>24</v>
      </c>
      <c r="I5" s="3" t="s">
        <v>25</v>
      </c>
      <c r="J5" s="3" t="s">
        <v>26</v>
      </c>
    </row>
    <row r="6" spans="2:13" x14ac:dyDescent="0.35">
      <c r="B6" s="16">
        <v>45293</v>
      </c>
      <c r="C6" s="4" t="s">
        <v>37</v>
      </c>
      <c r="D6" s="6" t="s">
        <v>59</v>
      </c>
      <c r="E6" s="4" t="e" vm="1">
        <v>#VALUE!</v>
      </c>
      <c r="F6" s="4" t="s">
        <v>2</v>
      </c>
      <c r="G6" s="7">
        <v>3</v>
      </c>
      <c r="H6" s="8">
        <v>147.38</v>
      </c>
      <c r="I6" s="8">
        <v>442.13</v>
      </c>
      <c r="J6" s="8">
        <v>142.59</v>
      </c>
      <c r="M6" s="14"/>
    </row>
    <row r="7" spans="2:13" x14ac:dyDescent="0.35">
      <c r="B7" s="16">
        <v>45294</v>
      </c>
      <c r="C7" s="4" t="s">
        <v>44</v>
      </c>
      <c r="D7" s="6" t="s">
        <v>45</v>
      </c>
      <c r="E7" s="4" t="e" vm="2">
        <v>#VALUE!</v>
      </c>
      <c r="F7" s="4" t="s">
        <v>3</v>
      </c>
      <c r="G7" s="7">
        <v>7</v>
      </c>
      <c r="H7" s="9">
        <v>354.36</v>
      </c>
      <c r="I7" s="9">
        <v>2480.5500000000002</v>
      </c>
      <c r="J7" s="9">
        <v>363.25</v>
      </c>
      <c r="M7" s="14"/>
    </row>
    <row r="8" spans="2:13" x14ac:dyDescent="0.35">
      <c r="B8" s="16">
        <v>45295</v>
      </c>
      <c r="C8" s="4" t="s">
        <v>37</v>
      </c>
      <c r="D8" s="6" t="s">
        <v>57</v>
      </c>
      <c r="E8" s="4" t="e" vm="3">
        <v>#VALUE!</v>
      </c>
      <c r="F8" s="4" t="s">
        <v>11</v>
      </c>
      <c r="G8" s="7">
        <v>5</v>
      </c>
      <c r="H8" s="9">
        <v>96.66</v>
      </c>
      <c r="I8" s="9">
        <v>483.32</v>
      </c>
      <c r="J8" s="9">
        <v>148.41999999999999</v>
      </c>
      <c r="M8" s="14"/>
    </row>
    <row r="9" spans="2:13" x14ac:dyDescent="0.35">
      <c r="B9" s="16">
        <v>45298</v>
      </c>
      <c r="C9" s="4" t="s">
        <v>15</v>
      </c>
      <c r="D9" s="6" t="s">
        <v>16</v>
      </c>
      <c r="E9" s="4" t="e" vm="1">
        <v>#VALUE!</v>
      </c>
      <c r="F9" s="4" t="s">
        <v>17</v>
      </c>
      <c r="G9" s="7">
        <v>3</v>
      </c>
      <c r="H9" s="9">
        <v>123.35</v>
      </c>
      <c r="I9" s="9">
        <v>370.05</v>
      </c>
      <c r="J9" s="9">
        <v>48.35</v>
      </c>
      <c r="M9" s="14"/>
    </row>
    <row r="10" spans="2:13" x14ac:dyDescent="0.35">
      <c r="B10" s="16">
        <v>45303</v>
      </c>
      <c r="C10" s="4" t="s">
        <v>44</v>
      </c>
      <c r="D10" s="6" t="s">
        <v>58</v>
      </c>
      <c r="E10" s="4" t="e" vm="2">
        <v>#VALUE!</v>
      </c>
      <c r="F10" s="4" t="s">
        <v>17</v>
      </c>
      <c r="G10" s="7">
        <v>6</v>
      </c>
      <c r="H10" s="9">
        <v>487.39</v>
      </c>
      <c r="I10" s="9">
        <v>2924.32</v>
      </c>
      <c r="J10" s="9">
        <v>899.58</v>
      </c>
      <c r="M10" s="14"/>
    </row>
    <row r="11" spans="2:13" x14ac:dyDescent="0.35">
      <c r="B11" s="16">
        <v>45303</v>
      </c>
      <c r="C11" s="4" t="s">
        <v>50</v>
      </c>
      <c r="D11" s="6" t="s">
        <v>34</v>
      </c>
      <c r="E11" s="4" t="e" vm="3">
        <v>#VALUE!</v>
      </c>
      <c r="F11" s="4" t="s">
        <v>3</v>
      </c>
      <c r="G11" s="7">
        <v>7</v>
      </c>
      <c r="H11" s="9">
        <v>57.88</v>
      </c>
      <c r="I11" s="9">
        <v>405.19</v>
      </c>
      <c r="J11" s="9">
        <v>106.83</v>
      </c>
      <c r="M11" s="14"/>
    </row>
    <row r="12" spans="2:13" x14ac:dyDescent="0.35">
      <c r="B12" s="16">
        <v>45304</v>
      </c>
      <c r="C12" s="4" t="s">
        <v>21</v>
      </c>
      <c r="D12" s="6" t="s">
        <v>68</v>
      </c>
      <c r="E12" s="4" t="e" vm="3">
        <v>#VALUE!</v>
      </c>
      <c r="F12" s="4" t="s">
        <v>11</v>
      </c>
      <c r="G12" s="7">
        <v>10</v>
      </c>
      <c r="H12" s="9">
        <v>263.39</v>
      </c>
      <c r="I12" s="9">
        <v>2633.93</v>
      </c>
      <c r="J12" s="9">
        <v>721.96</v>
      </c>
      <c r="M12" s="14"/>
    </row>
    <row r="13" spans="2:13" x14ac:dyDescent="0.35">
      <c r="B13" s="16">
        <v>45306</v>
      </c>
      <c r="C13" s="4" t="s">
        <v>13</v>
      </c>
      <c r="D13" s="6" t="s">
        <v>30</v>
      </c>
      <c r="E13" s="4" t="e" vm="3">
        <v>#VALUE!</v>
      </c>
      <c r="F13" s="4" t="s">
        <v>17</v>
      </c>
      <c r="G13" s="7">
        <v>2</v>
      </c>
      <c r="H13" s="9">
        <v>241.49</v>
      </c>
      <c r="I13" s="9">
        <v>482.99</v>
      </c>
      <c r="J13" s="9">
        <v>142.15</v>
      </c>
      <c r="M13" s="14"/>
    </row>
    <row r="14" spans="2:13" x14ac:dyDescent="0.35">
      <c r="B14" s="16">
        <v>45306</v>
      </c>
      <c r="C14" s="4" t="s">
        <v>37</v>
      </c>
      <c r="D14" s="6" t="s">
        <v>10</v>
      </c>
      <c r="E14" s="4" t="e" vm="2">
        <v>#VALUE!</v>
      </c>
      <c r="F14" s="4" t="s">
        <v>17</v>
      </c>
      <c r="G14" s="7">
        <v>6</v>
      </c>
      <c r="H14" s="9">
        <v>67.69</v>
      </c>
      <c r="I14" s="9">
        <v>406.14</v>
      </c>
      <c r="J14" s="9">
        <v>106.95</v>
      </c>
      <c r="M14" s="14"/>
    </row>
    <row r="15" spans="2:13" x14ac:dyDescent="0.35">
      <c r="B15" s="17">
        <v>45316</v>
      </c>
      <c r="C15" s="5" t="s">
        <v>21</v>
      </c>
      <c r="D15" s="6" t="s">
        <v>22</v>
      </c>
      <c r="E15" s="4" t="e" vm="1">
        <v>#VALUE!</v>
      </c>
      <c r="F15" s="4" t="s">
        <v>17</v>
      </c>
      <c r="G15" s="7">
        <v>6</v>
      </c>
      <c r="H15" s="9">
        <v>190.53</v>
      </c>
      <c r="I15" s="9">
        <v>1143.18</v>
      </c>
      <c r="J15" s="9">
        <v>355.01</v>
      </c>
      <c r="M15" s="14"/>
    </row>
    <row r="16" spans="2:13" x14ac:dyDescent="0.35">
      <c r="B16" s="16">
        <v>45316</v>
      </c>
      <c r="C16" s="4" t="s">
        <v>28</v>
      </c>
      <c r="D16" s="6" t="s">
        <v>40</v>
      </c>
      <c r="E16" s="4" t="e" vm="1">
        <v>#VALUE!</v>
      </c>
      <c r="F16" s="4" t="s">
        <v>17</v>
      </c>
      <c r="G16" s="7">
        <v>7</v>
      </c>
      <c r="H16" s="9">
        <v>166.58</v>
      </c>
      <c r="I16" s="9">
        <v>1166.08</v>
      </c>
      <c r="J16" s="9">
        <v>329.87</v>
      </c>
      <c r="M16" s="14"/>
    </row>
    <row r="17" spans="2:16" x14ac:dyDescent="0.35">
      <c r="B17" s="16">
        <v>45319</v>
      </c>
      <c r="C17" s="4" t="s">
        <v>13</v>
      </c>
      <c r="D17" s="6" t="s">
        <v>14</v>
      </c>
      <c r="E17" s="4" t="e" vm="4">
        <v>#VALUE!</v>
      </c>
      <c r="F17" s="4" t="s">
        <v>4</v>
      </c>
      <c r="G17" s="7">
        <v>4</v>
      </c>
      <c r="H17" s="9">
        <v>235.62</v>
      </c>
      <c r="I17" s="9">
        <v>942.48</v>
      </c>
      <c r="J17" s="9">
        <v>323.11</v>
      </c>
      <c r="M17" s="14"/>
    </row>
    <row r="18" spans="2:16" x14ac:dyDescent="0.35">
      <c r="B18" s="16">
        <v>45330</v>
      </c>
      <c r="C18" s="4" t="s">
        <v>15</v>
      </c>
      <c r="D18" s="6" t="s">
        <v>12</v>
      </c>
      <c r="E18" s="4" t="e" vm="5">
        <v>#VALUE!</v>
      </c>
      <c r="F18" s="4" t="s">
        <v>17</v>
      </c>
      <c r="G18" s="7">
        <v>7</v>
      </c>
      <c r="H18" s="9">
        <v>398.22</v>
      </c>
      <c r="I18" s="9">
        <v>2787.55</v>
      </c>
      <c r="J18" s="9">
        <v>1062.01</v>
      </c>
      <c r="M18" s="14"/>
    </row>
    <row r="19" spans="2:16" x14ac:dyDescent="0.35">
      <c r="B19" s="16">
        <v>45332</v>
      </c>
      <c r="C19" s="4" t="s">
        <v>50</v>
      </c>
      <c r="D19" s="6" t="s">
        <v>58</v>
      </c>
      <c r="E19" s="4" t="e" vm="5">
        <v>#VALUE!</v>
      </c>
      <c r="F19" s="4" t="s">
        <v>3</v>
      </c>
      <c r="G19" s="7">
        <v>2</v>
      </c>
      <c r="H19" s="9">
        <v>199.96</v>
      </c>
      <c r="I19" s="9">
        <v>399.92</v>
      </c>
      <c r="J19" s="9">
        <v>78.23</v>
      </c>
      <c r="M19" s="14"/>
    </row>
    <row r="20" spans="2:16" x14ac:dyDescent="0.35">
      <c r="B20" s="16">
        <v>45334</v>
      </c>
      <c r="C20" s="4" t="s">
        <v>28</v>
      </c>
      <c r="D20" s="6" t="s">
        <v>66</v>
      </c>
      <c r="E20" s="4" t="e" vm="5">
        <v>#VALUE!</v>
      </c>
      <c r="F20" s="4" t="s">
        <v>2</v>
      </c>
      <c r="G20" s="7">
        <v>10</v>
      </c>
      <c r="H20" s="9">
        <v>248.3</v>
      </c>
      <c r="I20" s="9">
        <v>2483.02</v>
      </c>
      <c r="J20" s="9">
        <v>961.72</v>
      </c>
      <c r="M20" s="14"/>
    </row>
    <row r="21" spans="2:16" x14ac:dyDescent="0.35">
      <c r="B21" s="16">
        <v>45337</v>
      </c>
      <c r="C21" s="4" t="s">
        <v>32</v>
      </c>
      <c r="D21" s="6" t="s">
        <v>19</v>
      </c>
      <c r="E21" s="4" t="e" vm="5">
        <v>#VALUE!</v>
      </c>
      <c r="F21" s="4" t="s">
        <v>3</v>
      </c>
      <c r="G21" s="7">
        <v>5</v>
      </c>
      <c r="H21" s="9">
        <v>97.56</v>
      </c>
      <c r="I21" s="9">
        <v>487.8</v>
      </c>
      <c r="J21" s="9">
        <v>129.51</v>
      </c>
      <c r="M21" s="14"/>
    </row>
    <row r="22" spans="2:16" x14ac:dyDescent="0.35">
      <c r="B22" s="16">
        <v>45337</v>
      </c>
      <c r="C22" s="4" t="s">
        <v>21</v>
      </c>
      <c r="D22" s="6" t="s">
        <v>27</v>
      </c>
      <c r="E22" s="4" t="e" vm="5">
        <v>#VALUE!</v>
      </c>
      <c r="F22" s="4" t="s">
        <v>11</v>
      </c>
      <c r="G22" s="7">
        <v>6</v>
      </c>
      <c r="H22" s="9">
        <v>122.06</v>
      </c>
      <c r="I22" s="9">
        <v>732.36</v>
      </c>
      <c r="J22" s="9">
        <v>160.16</v>
      </c>
      <c r="M22" s="14"/>
    </row>
    <row r="23" spans="2:16" x14ac:dyDescent="0.35">
      <c r="B23" s="16">
        <v>45340</v>
      </c>
      <c r="C23" s="4" t="s">
        <v>50</v>
      </c>
      <c r="D23" s="6" t="s">
        <v>57</v>
      </c>
      <c r="E23" s="4" t="e" vm="4">
        <v>#VALUE!</v>
      </c>
      <c r="F23" s="4" t="s">
        <v>11</v>
      </c>
      <c r="G23" s="7">
        <v>7</v>
      </c>
      <c r="H23" s="9">
        <v>46.02</v>
      </c>
      <c r="I23" s="9">
        <v>322.13</v>
      </c>
      <c r="J23" s="9">
        <v>92.38</v>
      </c>
      <c r="M23" s="14"/>
    </row>
    <row r="24" spans="2:16" x14ac:dyDescent="0.35">
      <c r="B24" s="16">
        <v>45341</v>
      </c>
      <c r="C24" s="4" t="s">
        <v>32</v>
      </c>
      <c r="D24" s="6" t="s">
        <v>68</v>
      </c>
      <c r="E24" s="4" t="e" vm="5">
        <v>#VALUE!</v>
      </c>
      <c r="F24" s="4" t="s">
        <v>3</v>
      </c>
      <c r="G24" s="7">
        <v>8</v>
      </c>
      <c r="H24" s="9">
        <v>419.37</v>
      </c>
      <c r="I24" s="9">
        <v>3354.98</v>
      </c>
      <c r="J24" s="9">
        <v>424.2</v>
      </c>
      <c r="M24" s="14"/>
    </row>
    <row r="25" spans="2:16" x14ac:dyDescent="0.35">
      <c r="B25" s="17">
        <v>45343</v>
      </c>
      <c r="C25" s="5" t="s">
        <v>37</v>
      </c>
      <c r="D25" s="6" t="s">
        <v>39</v>
      </c>
      <c r="E25" s="4" t="e" vm="3">
        <v>#VALUE!</v>
      </c>
      <c r="F25" s="4" t="s">
        <v>11</v>
      </c>
      <c r="G25" s="7">
        <v>7</v>
      </c>
      <c r="H25" s="9">
        <v>190.06</v>
      </c>
      <c r="I25" s="9">
        <v>1330.44</v>
      </c>
      <c r="J25" s="9">
        <v>319.45</v>
      </c>
      <c r="M25" s="14"/>
    </row>
    <row r="26" spans="2:16" x14ac:dyDescent="0.35">
      <c r="B26" s="16">
        <v>45347</v>
      </c>
      <c r="C26" s="4" t="s">
        <v>13</v>
      </c>
      <c r="D26" s="6" t="s">
        <v>19</v>
      </c>
      <c r="E26" s="4" t="e" vm="5">
        <v>#VALUE!</v>
      </c>
      <c r="F26" s="4" t="s">
        <v>3</v>
      </c>
      <c r="G26" s="7">
        <v>8</v>
      </c>
      <c r="H26" s="9">
        <v>69.239999999999995</v>
      </c>
      <c r="I26" s="9">
        <v>553.94000000000005</v>
      </c>
      <c r="J26" s="9">
        <v>150.79</v>
      </c>
      <c r="M26" s="14"/>
    </row>
    <row r="27" spans="2:16" x14ac:dyDescent="0.35">
      <c r="B27" s="16">
        <v>45348</v>
      </c>
      <c r="C27" s="4" t="s">
        <v>37</v>
      </c>
      <c r="D27" s="6" t="s">
        <v>54</v>
      </c>
      <c r="E27" s="4" t="e" vm="5">
        <v>#VALUE!</v>
      </c>
      <c r="F27" s="4" t="s">
        <v>3</v>
      </c>
      <c r="G27" s="7">
        <v>2</v>
      </c>
      <c r="H27" s="9">
        <v>203.62</v>
      </c>
      <c r="I27" s="9">
        <v>407.24</v>
      </c>
      <c r="J27" s="9">
        <v>145.62</v>
      </c>
      <c r="M27" s="14"/>
    </row>
    <row r="28" spans="2:16" x14ac:dyDescent="0.35">
      <c r="B28" s="16">
        <v>45349</v>
      </c>
      <c r="C28" s="4" t="s">
        <v>21</v>
      </c>
      <c r="D28" s="6" t="s">
        <v>41</v>
      </c>
      <c r="E28" s="4" t="e" vm="1">
        <v>#VALUE!</v>
      </c>
      <c r="F28" s="4" t="s">
        <v>3</v>
      </c>
      <c r="G28" s="7">
        <v>3</v>
      </c>
      <c r="H28" s="9">
        <v>137.21</v>
      </c>
      <c r="I28" s="9">
        <v>411.64</v>
      </c>
      <c r="J28" s="9">
        <v>111.05</v>
      </c>
      <c r="M28" s="14"/>
    </row>
    <row r="29" spans="2:16" x14ac:dyDescent="0.35">
      <c r="B29" s="16">
        <v>45352</v>
      </c>
      <c r="C29" s="4" t="s">
        <v>15</v>
      </c>
      <c r="D29" s="6" t="s">
        <v>23</v>
      </c>
      <c r="E29" s="4" t="e" vm="5">
        <v>#VALUE!</v>
      </c>
      <c r="F29" s="4" t="s">
        <v>4</v>
      </c>
      <c r="G29" s="7">
        <v>6</v>
      </c>
      <c r="H29" s="9">
        <v>274.81</v>
      </c>
      <c r="I29" s="9">
        <v>1648.85</v>
      </c>
      <c r="J29" s="9">
        <v>575.67999999999995</v>
      </c>
      <c r="M29" s="14"/>
    </row>
    <row r="30" spans="2:16" x14ac:dyDescent="0.35">
      <c r="B30" s="16">
        <v>45355</v>
      </c>
      <c r="C30" s="4" t="s">
        <v>15</v>
      </c>
      <c r="D30" s="6" t="s">
        <v>29</v>
      </c>
      <c r="E30" s="4" t="e" vm="4">
        <v>#VALUE!</v>
      </c>
      <c r="F30" s="4" t="s">
        <v>4</v>
      </c>
      <c r="G30" s="7">
        <v>5</v>
      </c>
      <c r="H30" s="9">
        <v>45.05</v>
      </c>
      <c r="I30" s="9">
        <v>225.23</v>
      </c>
      <c r="J30" s="9">
        <v>81.59</v>
      </c>
      <c r="M30" s="14"/>
    </row>
    <row r="31" spans="2:16" x14ac:dyDescent="0.35">
      <c r="B31" s="16">
        <v>45356</v>
      </c>
      <c r="C31" s="4" t="s">
        <v>31</v>
      </c>
      <c r="D31" s="6" t="s">
        <v>38</v>
      </c>
      <c r="E31" s="4" t="e" vm="5">
        <v>#VALUE!</v>
      </c>
      <c r="F31" s="4" t="s">
        <v>2</v>
      </c>
      <c r="G31" s="7">
        <v>6</v>
      </c>
      <c r="H31" s="9">
        <v>499.1</v>
      </c>
      <c r="I31" s="9">
        <v>2994.59</v>
      </c>
      <c r="J31" s="9">
        <v>771.54</v>
      </c>
      <c r="M31" s="14"/>
    </row>
    <row r="32" spans="2:16" x14ac:dyDescent="0.35">
      <c r="B32" s="16">
        <v>45357</v>
      </c>
      <c r="C32" s="4" t="s">
        <v>44</v>
      </c>
      <c r="D32" s="6" t="s">
        <v>33</v>
      </c>
      <c r="E32" s="4" t="e" vm="3">
        <v>#VALUE!</v>
      </c>
      <c r="F32" s="4" t="s">
        <v>2</v>
      </c>
      <c r="G32" s="7">
        <v>10</v>
      </c>
      <c r="H32" s="9">
        <v>202.58</v>
      </c>
      <c r="I32" s="9">
        <v>2025.83</v>
      </c>
      <c r="J32" s="9">
        <v>775.53</v>
      </c>
      <c r="M32" s="14"/>
      <c r="N32" s="26" t="s">
        <v>76</v>
      </c>
      <c r="O32" s="26"/>
      <c r="P32" s="26"/>
    </row>
    <row r="33" spans="2:16" x14ac:dyDescent="0.35">
      <c r="B33" s="16">
        <v>45359</v>
      </c>
      <c r="C33" s="4" t="s">
        <v>44</v>
      </c>
      <c r="D33" s="6" t="s">
        <v>27</v>
      </c>
      <c r="E33" s="4" t="e" vm="3">
        <v>#VALUE!</v>
      </c>
      <c r="F33" s="4" t="s">
        <v>17</v>
      </c>
      <c r="G33" s="7">
        <v>1</v>
      </c>
      <c r="H33" s="9">
        <v>92.83</v>
      </c>
      <c r="I33" s="9">
        <v>92.83</v>
      </c>
      <c r="J33" s="9">
        <v>11.66</v>
      </c>
      <c r="M33" s="14"/>
      <c r="N33" s="26"/>
      <c r="O33" s="26"/>
      <c r="P33" s="26"/>
    </row>
    <row r="34" spans="2:16" x14ac:dyDescent="0.35">
      <c r="B34" s="16">
        <v>45361</v>
      </c>
      <c r="C34" s="4" t="s">
        <v>21</v>
      </c>
      <c r="D34" s="6" t="s">
        <v>35</v>
      </c>
      <c r="E34" s="4" t="e" vm="1">
        <v>#VALUE!</v>
      </c>
      <c r="F34" s="4" t="s">
        <v>17</v>
      </c>
      <c r="G34" s="7">
        <v>7</v>
      </c>
      <c r="H34" s="9">
        <v>429.6</v>
      </c>
      <c r="I34" s="9">
        <v>3007.21</v>
      </c>
      <c r="J34" s="9">
        <v>514.72</v>
      </c>
      <c r="M34" s="14"/>
      <c r="N34" s="26"/>
      <c r="O34" s="26"/>
      <c r="P34" s="26"/>
    </row>
    <row r="35" spans="2:16" x14ac:dyDescent="0.35">
      <c r="B35" s="16">
        <v>45364</v>
      </c>
      <c r="C35" s="4" t="s">
        <v>13</v>
      </c>
      <c r="D35" s="6" t="s">
        <v>53</v>
      </c>
      <c r="E35" s="4" t="e" vm="3">
        <v>#VALUE!</v>
      </c>
      <c r="F35" s="4" t="s">
        <v>11</v>
      </c>
      <c r="G35" s="7">
        <v>3</v>
      </c>
      <c r="H35" s="9">
        <v>281.88</v>
      </c>
      <c r="I35" s="9">
        <v>845.65</v>
      </c>
      <c r="J35" s="9">
        <v>232.34</v>
      </c>
      <c r="M35" s="14"/>
    </row>
    <row r="36" spans="2:16" x14ac:dyDescent="0.35">
      <c r="B36" s="16">
        <v>45365</v>
      </c>
      <c r="C36" s="4" t="s">
        <v>31</v>
      </c>
      <c r="D36" s="6" t="s">
        <v>42</v>
      </c>
      <c r="E36" s="4" t="e" vm="5">
        <v>#VALUE!</v>
      </c>
      <c r="F36" s="4" t="s">
        <v>17</v>
      </c>
      <c r="G36" s="7">
        <v>5</v>
      </c>
      <c r="H36" s="9">
        <v>201.97</v>
      </c>
      <c r="I36" s="9">
        <v>1009.85</v>
      </c>
      <c r="J36" s="9">
        <v>238.74</v>
      </c>
      <c r="M36" s="14"/>
    </row>
    <row r="37" spans="2:16" x14ac:dyDescent="0.35">
      <c r="B37" s="16">
        <v>45365</v>
      </c>
      <c r="C37" s="4" t="s">
        <v>15</v>
      </c>
      <c r="D37" s="6" t="s">
        <v>55</v>
      </c>
      <c r="E37" s="4" t="e" vm="4">
        <v>#VALUE!</v>
      </c>
      <c r="F37" s="4" t="s">
        <v>11</v>
      </c>
      <c r="G37" s="7">
        <v>6</v>
      </c>
      <c r="H37" s="9">
        <v>26.07</v>
      </c>
      <c r="I37" s="9">
        <v>156.44</v>
      </c>
      <c r="J37" s="9">
        <v>54.24</v>
      </c>
      <c r="M37" s="14"/>
    </row>
    <row r="38" spans="2:16" x14ac:dyDescent="0.35">
      <c r="B38" s="16">
        <v>45366</v>
      </c>
      <c r="C38" s="4" t="s">
        <v>13</v>
      </c>
      <c r="D38" s="6" t="s">
        <v>60</v>
      </c>
      <c r="E38" s="4" t="e" vm="4">
        <v>#VALUE!</v>
      </c>
      <c r="F38" s="4" t="s">
        <v>2</v>
      </c>
      <c r="G38" s="7">
        <v>9</v>
      </c>
      <c r="H38" s="9">
        <v>32.6</v>
      </c>
      <c r="I38" s="9">
        <v>293.42</v>
      </c>
      <c r="J38" s="9">
        <v>31.89</v>
      </c>
      <c r="M38" s="14"/>
    </row>
    <row r="39" spans="2:16" x14ac:dyDescent="0.35">
      <c r="B39" s="16">
        <v>45367</v>
      </c>
      <c r="C39" s="4" t="s">
        <v>32</v>
      </c>
      <c r="D39" s="6" t="s">
        <v>27</v>
      </c>
      <c r="E39" s="4" t="e" vm="4">
        <v>#VALUE!</v>
      </c>
      <c r="F39" s="4" t="s">
        <v>17</v>
      </c>
      <c r="G39" s="7">
        <v>2</v>
      </c>
      <c r="H39" s="9">
        <v>55.17</v>
      </c>
      <c r="I39" s="9">
        <v>110.33</v>
      </c>
      <c r="J39" s="9">
        <v>27.78</v>
      </c>
      <c r="M39" s="14"/>
    </row>
    <row r="40" spans="2:16" x14ac:dyDescent="0.35">
      <c r="B40" s="16">
        <v>45368</v>
      </c>
      <c r="C40" s="4" t="s">
        <v>31</v>
      </c>
      <c r="D40" s="6" t="s">
        <v>69</v>
      </c>
      <c r="E40" s="4" t="e" vm="3">
        <v>#VALUE!</v>
      </c>
      <c r="F40" s="4" t="s">
        <v>3</v>
      </c>
      <c r="G40" s="7">
        <v>8</v>
      </c>
      <c r="H40" s="9">
        <v>346.45</v>
      </c>
      <c r="I40" s="9">
        <v>2771.62</v>
      </c>
      <c r="J40" s="9">
        <v>383.87</v>
      </c>
      <c r="M40" s="14"/>
    </row>
    <row r="41" spans="2:16" x14ac:dyDescent="0.35">
      <c r="B41" s="16">
        <v>45370</v>
      </c>
      <c r="C41" s="4" t="s">
        <v>28</v>
      </c>
      <c r="D41" s="6" t="s">
        <v>42</v>
      </c>
      <c r="E41" s="4" t="e" vm="3">
        <v>#VALUE!</v>
      </c>
      <c r="F41" s="4" t="s">
        <v>2</v>
      </c>
      <c r="G41" s="7">
        <v>9</v>
      </c>
      <c r="H41" s="9">
        <v>421.29</v>
      </c>
      <c r="I41" s="9">
        <v>3791.64</v>
      </c>
      <c r="J41" s="9">
        <v>1432.9</v>
      </c>
      <c r="M41" s="14"/>
    </row>
    <row r="42" spans="2:16" x14ac:dyDescent="0.35">
      <c r="B42" s="16">
        <v>45372</v>
      </c>
      <c r="C42" s="4" t="s">
        <v>15</v>
      </c>
      <c r="D42" s="6" t="s">
        <v>34</v>
      </c>
      <c r="E42" s="4" t="e" vm="3">
        <v>#VALUE!</v>
      </c>
      <c r="F42" s="4" t="s">
        <v>17</v>
      </c>
      <c r="G42" s="7">
        <v>5</v>
      </c>
      <c r="H42" s="9">
        <v>486.51</v>
      </c>
      <c r="I42" s="9">
        <v>2432.5300000000002</v>
      </c>
      <c r="J42" s="9">
        <v>613.74</v>
      </c>
      <c r="M42" s="14"/>
    </row>
    <row r="43" spans="2:16" x14ac:dyDescent="0.35">
      <c r="B43" s="16">
        <v>45373</v>
      </c>
      <c r="C43" s="4" t="s">
        <v>15</v>
      </c>
      <c r="D43" s="6" t="s">
        <v>46</v>
      </c>
      <c r="E43" s="4" t="e" vm="1">
        <v>#VALUE!</v>
      </c>
      <c r="F43" s="4" t="s">
        <v>17</v>
      </c>
      <c r="G43" s="7">
        <v>8</v>
      </c>
      <c r="H43" s="9">
        <v>122.71</v>
      </c>
      <c r="I43" s="9">
        <v>981.71</v>
      </c>
      <c r="J43" s="9">
        <v>372.96</v>
      </c>
      <c r="M43" s="14"/>
    </row>
    <row r="44" spans="2:16" x14ac:dyDescent="0.35">
      <c r="B44" s="16">
        <v>45378</v>
      </c>
      <c r="C44" s="4" t="s">
        <v>32</v>
      </c>
      <c r="D44" s="6" t="s">
        <v>34</v>
      </c>
      <c r="E44" s="4" t="e" vm="1">
        <v>#VALUE!</v>
      </c>
      <c r="F44" s="4" t="s">
        <v>2</v>
      </c>
      <c r="G44" s="7">
        <v>3</v>
      </c>
      <c r="H44" s="9">
        <v>63.26</v>
      </c>
      <c r="I44" s="9">
        <v>189.79</v>
      </c>
      <c r="J44" s="9">
        <v>37.58</v>
      </c>
      <c r="M44" s="14"/>
    </row>
    <row r="45" spans="2:16" x14ac:dyDescent="0.35">
      <c r="B45" s="16">
        <v>45378</v>
      </c>
      <c r="C45" s="4" t="s">
        <v>48</v>
      </c>
      <c r="D45" s="6" t="s">
        <v>14</v>
      </c>
      <c r="E45" s="4" t="e" vm="5">
        <v>#VALUE!</v>
      </c>
      <c r="F45" s="4" t="s">
        <v>17</v>
      </c>
      <c r="G45" s="7">
        <v>4</v>
      </c>
      <c r="H45" s="9">
        <v>216.98</v>
      </c>
      <c r="I45" s="9">
        <v>867.92</v>
      </c>
      <c r="J45" s="9">
        <v>314.05</v>
      </c>
      <c r="M45" s="14"/>
    </row>
    <row r="46" spans="2:16" x14ac:dyDescent="0.35">
      <c r="B46" s="16">
        <v>45381</v>
      </c>
      <c r="C46" s="4" t="s">
        <v>21</v>
      </c>
      <c r="D46" s="6" t="s">
        <v>33</v>
      </c>
      <c r="E46" s="4" t="e" vm="5">
        <v>#VALUE!</v>
      </c>
      <c r="F46" s="4" t="s">
        <v>17</v>
      </c>
      <c r="G46" s="7">
        <v>8</v>
      </c>
      <c r="H46" s="9">
        <v>293.52999999999997</v>
      </c>
      <c r="I46" s="9">
        <v>2348.2199999999998</v>
      </c>
      <c r="J46" s="9">
        <v>471.8</v>
      </c>
      <c r="M46" s="14"/>
    </row>
    <row r="47" spans="2:16" x14ac:dyDescent="0.35">
      <c r="B47" s="16">
        <v>45381</v>
      </c>
      <c r="C47" s="4" t="s">
        <v>15</v>
      </c>
      <c r="D47" s="6" t="s">
        <v>34</v>
      </c>
      <c r="E47" s="4" t="e" vm="3">
        <v>#VALUE!</v>
      </c>
      <c r="F47" s="4" t="s">
        <v>17</v>
      </c>
      <c r="G47" s="7">
        <v>6</v>
      </c>
      <c r="H47" s="9">
        <v>315.13</v>
      </c>
      <c r="I47" s="9">
        <v>1890.77</v>
      </c>
      <c r="J47" s="9">
        <v>344.81</v>
      </c>
      <c r="M47" s="14"/>
    </row>
    <row r="48" spans="2:16" x14ac:dyDescent="0.35">
      <c r="B48" s="16">
        <v>45385</v>
      </c>
      <c r="C48" s="4" t="s">
        <v>44</v>
      </c>
      <c r="D48" s="6" t="s">
        <v>69</v>
      </c>
      <c r="E48" s="4" t="e" vm="3">
        <v>#VALUE!</v>
      </c>
      <c r="F48" s="4" t="s">
        <v>11</v>
      </c>
      <c r="G48" s="7">
        <v>3</v>
      </c>
      <c r="H48" s="9">
        <v>353.12</v>
      </c>
      <c r="I48" s="9">
        <v>1059.3599999999999</v>
      </c>
      <c r="J48" s="9">
        <v>120.55</v>
      </c>
      <c r="M48" s="14"/>
    </row>
    <row r="49" spans="2:13" x14ac:dyDescent="0.35">
      <c r="B49" s="16">
        <v>45388</v>
      </c>
      <c r="C49" s="4" t="s">
        <v>50</v>
      </c>
      <c r="D49" s="6" t="s">
        <v>40</v>
      </c>
      <c r="E49" s="4" t="e" vm="4">
        <v>#VALUE!</v>
      </c>
      <c r="F49" s="4" t="s">
        <v>4</v>
      </c>
      <c r="G49" s="7">
        <v>3</v>
      </c>
      <c r="H49" s="9">
        <v>102.18</v>
      </c>
      <c r="I49" s="9">
        <v>306.52999999999997</v>
      </c>
      <c r="J49" s="9">
        <v>108.13</v>
      </c>
      <c r="M49" s="14"/>
    </row>
    <row r="50" spans="2:13" x14ac:dyDescent="0.35">
      <c r="B50" s="16">
        <v>45389</v>
      </c>
      <c r="C50" s="4" t="s">
        <v>15</v>
      </c>
      <c r="D50" s="6" t="s">
        <v>60</v>
      </c>
      <c r="E50" s="4" t="e" vm="3">
        <v>#VALUE!</v>
      </c>
      <c r="F50" s="4" t="s">
        <v>17</v>
      </c>
      <c r="G50" s="7">
        <v>6</v>
      </c>
      <c r="H50" s="9">
        <v>340.56</v>
      </c>
      <c r="I50" s="9">
        <v>2043.38</v>
      </c>
      <c r="J50" s="9">
        <v>541.49</v>
      </c>
      <c r="M50" s="14"/>
    </row>
    <row r="51" spans="2:13" x14ac:dyDescent="0.35">
      <c r="B51" s="16">
        <v>45390</v>
      </c>
      <c r="C51" s="4" t="s">
        <v>48</v>
      </c>
      <c r="D51" s="6" t="s">
        <v>39</v>
      </c>
      <c r="E51" s="4" t="e" vm="1">
        <v>#VALUE!</v>
      </c>
      <c r="F51" s="4" t="s">
        <v>17</v>
      </c>
      <c r="G51" s="7">
        <v>5</v>
      </c>
      <c r="H51" s="9">
        <v>199.66</v>
      </c>
      <c r="I51" s="9">
        <v>998.32</v>
      </c>
      <c r="J51" s="9">
        <v>305.52999999999997</v>
      </c>
      <c r="M51" s="14"/>
    </row>
    <row r="52" spans="2:13" x14ac:dyDescent="0.35">
      <c r="B52" s="16">
        <v>45391</v>
      </c>
      <c r="C52" s="4" t="s">
        <v>21</v>
      </c>
      <c r="D52" s="6" t="s">
        <v>30</v>
      </c>
      <c r="E52" s="4" t="e" vm="1">
        <v>#VALUE!</v>
      </c>
      <c r="F52" s="4" t="s">
        <v>3</v>
      </c>
      <c r="G52" s="7">
        <v>2</v>
      </c>
      <c r="H52" s="9">
        <v>366.22</v>
      </c>
      <c r="I52" s="9">
        <v>732.43</v>
      </c>
      <c r="J52" s="9">
        <v>99.51</v>
      </c>
      <c r="M52" s="14"/>
    </row>
    <row r="53" spans="2:13" x14ac:dyDescent="0.35">
      <c r="B53" s="16">
        <v>45394</v>
      </c>
      <c r="C53" s="4" t="s">
        <v>37</v>
      </c>
      <c r="D53" s="6" t="s">
        <v>39</v>
      </c>
      <c r="E53" s="4" t="e" vm="1">
        <v>#VALUE!</v>
      </c>
      <c r="F53" s="4" t="s">
        <v>4</v>
      </c>
      <c r="G53" s="7">
        <v>2</v>
      </c>
      <c r="H53" s="9">
        <v>95.39</v>
      </c>
      <c r="I53" s="9">
        <v>190.77</v>
      </c>
      <c r="J53" s="9">
        <v>50.67</v>
      </c>
      <c r="M53" s="14"/>
    </row>
    <row r="54" spans="2:13" x14ac:dyDescent="0.35">
      <c r="B54" s="16">
        <v>45394</v>
      </c>
      <c r="C54" s="4" t="s">
        <v>48</v>
      </c>
      <c r="D54" s="6" t="s">
        <v>12</v>
      </c>
      <c r="E54" s="4" t="e" vm="5">
        <v>#VALUE!</v>
      </c>
      <c r="F54" s="4" t="s">
        <v>4</v>
      </c>
      <c r="G54" s="7">
        <v>5</v>
      </c>
      <c r="H54" s="9">
        <v>460.35</v>
      </c>
      <c r="I54" s="9">
        <v>2301.75</v>
      </c>
      <c r="J54" s="9">
        <v>710.83</v>
      </c>
      <c r="M54" s="14"/>
    </row>
    <row r="55" spans="2:13" x14ac:dyDescent="0.35">
      <c r="B55" s="16">
        <v>45396</v>
      </c>
      <c r="C55" s="4" t="s">
        <v>50</v>
      </c>
      <c r="D55" s="6" t="s">
        <v>12</v>
      </c>
      <c r="E55" s="4" t="e" vm="4">
        <v>#VALUE!</v>
      </c>
      <c r="F55" s="4" t="s">
        <v>2</v>
      </c>
      <c r="G55" s="7">
        <v>6</v>
      </c>
      <c r="H55" s="9">
        <v>440.67</v>
      </c>
      <c r="I55" s="9">
        <v>2644.01</v>
      </c>
      <c r="J55" s="9">
        <v>738.14</v>
      </c>
      <c r="M55" s="14"/>
    </row>
    <row r="56" spans="2:13" x14ac:dyDescent="0.35">
      <c r="B56" s="16">
        <v>45401</v>
      </c>
      <c r="C56" s="4" t="s">
        <v>37</v>
      </c>
      <c r="D56" s="6" t="s">
        <v>47</v>
      </c>
      <c r="E56" s="4" t="e" vm="4">
        <v>#VALUE!</v>
      </c>
      <c r="F56" s="4" t="s">
        <v>17</v>
      </c>
      <c r="G56" s="7">
        <v>9</v>
      </c>
      <c r="H56" s="9">
        <v>57.75</v>
      </c>
      <c r="I56" s="9">
        <v>519.76</v>
      </c>
      <c r="J56" s="9">
        <v>168.27</v>
      </c>
      <c r="M56" s="14"/>
    </row>
    <row r="57" spans="2:13" x14ac:dyDescent="0.35">
      <c r="B57" s="16">
        <v>45401</v>
      </c>
      <c r="C57" s="4" t="s">
        <v>21</v>
      </c>
      <c r="D57" s="6" t="s">
        <v>35</v>
      </c>
      <c r="E57" s="4" t="e" vm="4">
        <v>#VALUE!</v>
      </c>
      <c r="F57" s="4" t="s">
        <v>2</v>
      </c>
      <c r="G57" s="7">
        <v>3</v>
      </c>
      <c r="H57" s="9">
        <v>199.48</v>
      </c>
      <c r="I57" s="9">
        <v>598.44000000000005</v>
      </c>
      <c r="J57" s="9">
        <v>156.68</v>
      </c>
      <c r="M57" s="14"/>
    </row>
    <row r="58" spans="2:13" x14ac:dyDescent="0.35">
      <c r="B58" s="16">
        <v>45401</v>
      </c>
      <c r="C58" s="4" t="s">
        <v>44</v>
      </c>
      <c r="D58" s="6" t="s">
        <v>61</v>
      </c>
      <c r="E58" s="4" t="e" vm="2">
        <v>#VALUE!</v>
      </c>
      <c r="F58" s="4" t="s">
        <v>3</v>
      </c>
      <c r="G58" s="7">
        <v>3</v>
      </c>
      <c r="H58" s="9">
        <v>229.03</v>
      </c>
      <c r="I58" s="9">
        <v>687.1</v>
      </c>
      <c r="J58" s="9">
        <v>195.67</v>
      </c>
      <c r="M58" s="14"/>
    </row>
    <row r="59" spans="2:13" x14ac:dyDescent="0.35">
      <c r="B59" s="16">
        <v>45402</v>
      </c>
      <c r="C59" s="4" t="s">
        <v>44</v>
      </c>
      <c r="D59" s="6" t="s">
        <v>54</v>
      </c>
      <c r="E59" s="4" t="e" vm="5">
        <v>#VALUE!</v>
      </c>
      <c r="F59" s="4" t="s">
        <v>4</v>
      </c>
      <c r="G59" s="7">
        <v>9</v>
      </c>
      <c r="H59" s="9">
        <v>242.98</v>
      </c>
      <c r="I59" s="9">
        <v>2186.86</v>
      </c>
      <c r="J59" s="9">
        <v>820.6</v>
      </c>
      <c r="M59" s="14"/>
    </row>
    <row r="60" spans="2:13" x14ac:dyDescent="0.35">
      <c r="B60" s="16">
        <v>45402</v>
      </c>
      <c r="C60" s="4" t="s">
        <v>13</v>
      </c>
      <c r="D60" s="6" t="s">
        <v>45</v>
      </c>
      <c r="E60" s="4" t="e" vm="1">
        <v>#VALUE!</v>
      </c>
      <c r="F60" s="4" t="s">
        <v>4</v>
      </c>
      <c r="G60" s="7">
        <v>10</v>
      </c>
      <c r="H60" s="9">
        <v>121.1</v>
      </c>
      <c r="I60" s="9">
        <v>1211.02</v>
      </c>
      <c r="J60" s="9">
        <v>195.07</v>
      </c>
      <c r="M60" s="14"/>
    </row>
    <row r="61" spans="2:13" x14ac:dyDescent="0.35">
      <c r="B61" s="16">
        <v>45403</v>
      </c>
      <c r="C61" s="4" t="s">
        <v>21</v>
      </c>
      <c r="D61" s="6" t="s">
        <v>53</v>
      </c>
      <c r="E61" s="4" t="e" vm="5">
        <v>#VALUE!</v>
      </c>
      <c r="F61" s="4" t="s">
        <v>2</v>
      </c>
      <c r="G61" s="7">
        <v>8</v>
      </c>
      <c r="H61" s="9">
        <v>473.71</v>
      </c>
      <c r="I61" s="9">
        <v>3789.7</v>
      </c>
      <c r="J61" s="9">
        <v>1105.3900000000001</v>
      </c>
      <c r="M61" s="14"/>
    </row>
    <row r="62" spans="2:13" x14ac:dyDescent="0.35">
      <c r="B62" s="16">
        <v>45405</v>
      </c>
      <c r="C62" s="4" t="s">
        <v>31</v>
      </c>
      <c r="D62" s="6" t="s">
        <v>18</v>
      </c>
      <c r="E62" s="4" t="e" vm="2">
        <v>#VALUE!</v>
      </c>
      <c r="F62" s="4" t="s">
        <v>4</v>
      </c>
      <c r="G62" s="7">
        <v>2</v>
      </c>
      <c r="H62" s="9">
        <v>204.69</v>
      </c>
      <c r="I62" s="9">
        <v>409.38</v>
      </c>
      <c r="J62" s="9">
        <v>105.92</v>
      </c>
      <c r="M62" s="14"/>
    </row>
    <row r="63" spans="2:13" x14ac:dyDescent="0.35">
      <c r="B63" s="16">
        <v>45405</v>
      </c>
      <c r="C63" s="4" t="s">
        <v>31</v>
      </c>
      <c r="D63" s="6" t="s">
        <v>59</v>
      </c>
      <c r="E63" s="4" t="e" vm="4">
        <v>#VALUE!</v>
      </c>
      <c r="F63" s="4" t="s">
        <v>2</v>
      </c>
      <c r="G63" s="7">
        <v>7</v>
      </c>
      <c r="H63" s="9">
        <v>304.11</v>
      </c>
      <c r="I63" s="9">
        <v>2128.7600000000002</v>
      </c>
      <c r="J63" s="9">
        <v>266.49</v>
      </c>
      <c r="M63" s="14"/>
    </row>
    <row r="64" spans="2:13" x14ac:dyDescent="0.35">
      <c r="B64" s="16">
        <v>45407</v>
      </c>
      <c r="C64" s="4" t="s">
        <v>37</v>
      </c>
      <c r="D64" s="6" t="s">
        <v>69</v>
      </c>
      <c r="E64" s="4" t="e" vm="4">
        <v>#VALUE!</v>
      </c>
      <c r="F64" s="4" t="s">
        <v>3</v>
      </c>
      <c r="G64" s="7">
        <v>8</v>
      </c>
      <c r="H64" s="9">
        <v>389.33</v>
      </c>
      <c r="I64" s="9">
        <v>3114.64</v>
      </c>
      <c r="J64" s="9">
        <v>781.38</v>
      </c>
      <c r="M64" s="14"/>
    </row>
    <row r="65" spans="2:13" x14ac:dyDescent="0.35">
      <c r="B65" s="16">
        <v>45407</v>
      </c>
      <c r="C65" s="4" t="s">
        <v>50</v>
      </c>
      <c r="D65" s="6" t="s">
        <v>64</v>
      </c>
      <c r="E65" s="4" t="e" vm="1">
        <v>#VALUE!</v>
      </c>
      <c r="F65" s="4" t="s">
        <v>17</v>
      </c>
      <c r="G65" s="7">
        <v>1</v>
      </c>
      <c r="H65" s="9">
        <v>141.19</v>
      </c>
      <c r="I65" s="9">
        <v>141.19</v>
      </c>
      <c r="J65" s="9">
        <v>18.95</v>
      </c>
      <c r="M65" s="14"/>
    </row>
    <row r="66" spans="2:13" x14ac:dyDescent="0.35">
      <c r="B66" s="16">
        <v>45408</v>
      </c>
      <c r="C66" s="4" t="s">
        <v>32</v>
      </c>
      <c r="D66" s="6" t="s">
        <v>52</v>
      </c>
      <c r="E66" s="4" t="e" vm="1">
        <v>#VALUE!</v>
      </c>
      <c r="F66" s="4" t="s">
        <v>17</v>
      </c>
      <c r="G66" s="7">
        <v>1</v>
      </c>
      <c r="H66" s="9">
        <v>191.41</v>
      </c>
      <c r="I66" s="9">
        <v>191.41</v>
      </c>
      <c r="J66" s="9">
        <v>38.94</v>
      </c>
      <c r="M66" s="14"/>
    </row>
    <row r="67" spans="2:13" x14ac:dyDescent="0.35">
      <c r="B67" s="16">
        <v>45408</v>
      </c>
      <c r="C67" s="4" t="s">
        <v>15</v>
      </c>
      <c r="D67" s="6" t="s">
        <v>66</v>
      </c>
      <c r="E67" s="4" t="e" vm="1">
        <v>#VALUE!</v>
      </c>
      <c r="F67" s="4" t="s">
        <v>17</v>
      </c>
      <c r="G67" s="7">
        <v>2</v>
      </c>
      <c r="H67" s="9">
        <v>431.71</v>
      </c>
      <c r="I67" s="9">
        <v>863.42</v>
      </c>
      <c r="J67" s="9">
        <v>192.97</v>
      </c>
      <c r="M67" s="14"/>
    </row>
    <row r="68" spans="2:13" x14ac:dyDescent="0.35">
      <c r="B68" s="16">
        <v>45409</v>
      </c>
      <c r="C68" s="4" t="s">
        <v>32</v>
      </c>
      <c r="D68" s="6" t="s">
        <v>63</v>
      </c>
      <c r="E68" s="4" t="e" vm="2">
        <v>#VALUE!</v>
      </c>
      <c r="F68" s="4" t="s">
        <v>4</v>
      </c>
      <c r="G68" s="7">
        <v>7</v>
      </c>
      <c r="H68" s="9">
        <v>458.5</v>
      </c>
      <c r="I68" s="9">
        <v>3209.5</v>
      </c>
      <c r="J68" s="9">
        <v>573</v>
      </c>
      <c r="M68" s="14"/>
    </row>
    <row r="69" spans="2:13" x14ac:dyDescent="0.35">
      <c r="B69" s="16">
        <v>45409</v>
      </c>
      <c r="C69" s="4" t="s">
        <v>15</v>
      </c>
      <c r="D69" s="6" t="s">
        <v>45</v>
      </c>
      <c r="E69" s="4" t="e" vm="3">
        <v>#VALUE!</v>
      </c>
      <c r="F69" s="4" t="s">
        <v>17</v>
      </c>
      <c r="G69" s="7">
        <v>10</v>
      </c>
      <c r="H69" s="9">
        <v>253.58</v>
      </c>
      <c r="I69" s="9">
        <v>2535.84</v>
      </c>
      <c r="J69" s="9">
        <v>288.14</v>
      </c>
      <c r="M69" s="14"/>
    </row>
    <row r="70" spans="2:13" x14ac:dyDescent="0.35">
      <c r="B70" s="16">
        <v>45411</v>
      </c>
      <c r="C70" s="4" t="s">
        <v>21</v>
      </c>
      <c r="D70" s="6" t="s">
        <v>52</v>
      </c>
      <c r="E70" s="4" t="e" vm="4">
        <v>#VALUE!</v>
      </c>
      <c r="F70" s="4" t="s">
        <v>4</v>
      </c>
      <c r="G70" s="7">
        <v>1</v>
      </c>
      <c r="H70" s="9">
        <v>72.03</v>
      </c>
      <c r="I70" s="9">
        <v>72.03</v>
      </c>
      <c r="J70" s="9">
        <v>14.67</v>
      </c>
      <c r="M70" s="14"/>
    </row>
    <row r="71" spans="2:13" x14ac:dyDescent="0.35">
      <c r="B71" s="16">
        <v>45411</v>
      </c>
      <c r="C71" s="4" t="s">
        <v>44</v>
      </c>
      <c r="D71" s="6" t="s">
        <v>36</v>
      </c>
      <c r="E71" s="4" t="e" vm="5">
        <v>#VALUE!</v>
      </c>
      <c r="F71" s="4" t="s">
        <v>17</v>
      </c>
      <c r="G71" s="7">
        <v>1</v>
      </c>
      <c r="H71" s="9">
        <v>80.599999999999994</v>
      </c>
      <c r="I71" s="9">
        <v>80.599999999999994</v>
      </c>
      <c r="J71" s="9">
        <v>29.09</v>
      </c>
      <c r="M71" s="14"/>
    </row>
    <row r="72" spans="2:13" x14ac:dyDescent="0.35">
      <c r="B72" s="16">
        <v>45417</v>
      </c>
      <c r="C72" s="4" t="s">
        <v>28</v>
      </c>
      <c r="D72" s="6" t="s">
        <v>39</v>
      </c>
      <c r="E72" s="4" t="e" vm="2">
        <v>#VALUE!</v>
      </c>
      <c r="F72" s="4" t="s">
        <v>4</v>
      </c>
      <c r="G72" s="7">
        <v>9</v>
      </c>
      <c r="H72" s="9">
        <v>494.19</v>
      </c>
      <c r="I72" s="9">
        <v>4447.7</v>
      </c>
      <c r="J72" s="9">
        <v>1712.42</v>
      </c>
      <c r="M72" s="14"/>
    </row>
    <row r="73" spans="2:13" x14ac:dyDescent="0.35">
      <c r="B73" s="16">
        <v>45417</v>
      </c>
      <c r="C73" s="4" t="s">
        <v>44</v>
      </c>
      <c r="D73" s="6" t="s">
        <v>36</v>
      </c>
      <c r="E73" s="4" t="e" vm="3">
        <v>#VALUE!</v>
      </c>
      <c r="F73" s="4" t="s">
        <v>17</v>
      </c>
      <c r="G73" s="7">
        <v>8</v>
      </c>
      <c r="H73" s="9">
        <v>55.28</v>
      </c>
      <c r="I73" s="9">
        <v>442.2</v>
      </c>
      <c r="J73" s="9">
        <v>86.95</v>
      </c>
      <c r="M73" s="14"/>
    </row>
    <row r="74" spans="2:13" x14ac:dyDescent="0.35">
      <c r="B74" s="16">
        <v>45420</v>
      </c>
      <c r="C74" s="4" t="s">
        <v>37</v>
      </c>
      <c r="D74" s="6" t="s">
        <v>38</v>
      </c>
      <c r="E74" s="4" t="e" vm="1">
        <v>#VALUE!</v>
      </c>
      <c r="F74" s="4" t="s">
        <v>11</v>
      </c>
      <c r="G74" s="7">
        <v>6</v>
      </c>
      <c r="H74" s="9">
        <v>75.14</v>
      </c>
      <c r="I74" s="9">
        <v>450.87</v>
      </c>
      <c r="J74" s="9">
        <v>122.74</v>
      </c>
      <c r="M74" s="14"/>
    </row>
    <row r="75" spans="2:13" x14ac:dyDescent="0.35">
      <c r="B75" s="16">
        <v>45424</v>
      </c>
      <c r="C75" s="4" t="s">
        <v>37</v>
      </c>
      <c r="D75" s="6" t="s">
        <v>34</v>
      </c>
      <c r="E75" s="4" t="e" vm="5">
        <v>#VALUE!</v>
      </c>
      <c r="F75" s="4" t="s">
        <v>2</v>
      </c>
      <c r="G75" s="7">
        <v>10</v>
      </c>
      <c r="H75" s="9">
        <v>296.58</v>
      </c>
      <c r="I75" s="9">
        <v>2965.82</v>
      </c>
      <c r="J75" s="9">
        <v>994.69</v>
      </c>
      <c r="M75" s="14"/>
    </row>
    <row r="76" spans="2:13" x14ac:dyDescent="0.35">
      <c r="B76" s="16">
        <v>45426</v>
      </c>
      <c r="C76" s="4" t="s">
        <v>15</v>
      </c>
      <c r="D76" s="6" t="s">
        <v>73</v>
      </c>
      <c r="E76" s="4" t="e" vm="4">
        <v>#VALUE!</v>
      </c>
      <c r="F76" s="4" t="s">
        <v>2</v>
      </c>
      <c r="G76" s="7">
        <v>6</v>
      </c>
      <c r="H76" s="9">
        <v>136.03</v>
      </c>
      <c r="I76" s="9">
        <v>816.21</v>
      </c>
      <c r="J76" s="9">
        <v>147.11000000000001</v>
      </c>
      <c r="M76" s="14"/>
    </row>
    <row r="77" spans="2:13" x14ac:dyDescent="0.35">
      <c r="B77" s="16">
        <v>45428</v>
      </c>
      <c r="C77" s="4" t="s">
        <v>15</v>
      </c>
      <c r="D77" s="6" t="s">
        <v>49</v>
      </c>
      <c r="E77" s="4" t="e" vm="5">
        <v>#VALUE!</v>
      </c>
      <c r="F77" s="4" t="s">
        <v>11</v>
      </c>
      <c r="G77" s="7">
        <v>5</v>
      </c>
      <c r="H77" s="9">
        <v>95.72</v>
      </c>
      <c r="I77" s="9">
        <v>478.59</v>
      </c>
      <c r="J77" s="9">
        <v>135.68</v>
      </c>
      <c r="M77" s="14"/>
    </row>
    <row r="78" spans="2:13" x14ac:dyDescent="0.35">
      <c r="B78" s="16">
        <v>45432</v>
      </c>
      <c r="C78" s="4" t="s">
        <v>28</v>
      </c>
      <c r="D78" s="6" t="s">
        <v>12</v>
      </c>
      <c r="E78" s="4" t="e" vm="4">
        <v>#VALUE!</v>
      </c>
      <c r="F78" s="4" t="s">
        <v>11</v>
      </c>
      <c r="G78" s="7">
        <v>7</v>
      </c>
      <c r="H78" s="9">
        <v>372.58</v>
      </c>
      <c r="I78" s="9">
        <v>2608.0300000000002</v>
      </c>
      <c r="J78" s="9">
        <v>281.04000000000002</v>
      </c>
      <c r="M78" s="14"/>
    </row>
    <row r="79" spans="2:13" x14ac:dyDescent="0.35">
      <c r="B79" s="16">
        <v>45433</v>
      </c>
      <c r="C79" s="4" t="s">
        <v>32</v>
      </c>
      <c r="D79" s="6" t="s">
        <v>14</v>
      </c>
      <c r="E79" s="4" t="e" vm="5">
        <v>#VALUE!</v>
      </c>
      <c r="F79" s="4" t="s">
        <v>2</v>
      </c>
      <c r="G79" s="7">
        <v>8</v>
      </c>
      <c r="H79" s="9">
        <v>249.18</v>
      </c>
      <c r="I79" s="9">
        <v>1993.4</v>
      </c>
      <c r="J79" s="9">
        <v>651.39</v>
      </c>
      <c r="M79" s="14"/>
    </row>
    <row r="80" spans="2:13" x14ac:dyDescent="0.35">
      <c r="B80" s="16">
        <v>45433</v>
      </c>
      <c r="C80" s="4" t="s">
        <v>48</v>
      </c>
      <c r="D80" s="6" t="s">
        <v>57</v>
      </c>
      <c r="E80" s="4" t="e" vm="4">
        <v>#VALUE!</v>
      </c>
      <c r="F80" s="4" t="s">
        <v>17</v>
      </c>
      <c r="G80" s="7">
        <v>3</v>
      </c>
      <c r="H80" s="9">
        <v>311.01</v>
      </c>
      <c r="I80" s="9">
        <v>933.02</v>
      </c>
      <c r="J80" s="9">
        <v>185.1</v>
      </c>
      <c r="M80" s="14"/>
    </row>
    <row r="81" spans="2:13" x14ac:dyDescent="0.35">
      <c r="B81" s="16">
        <v>45433</v>
      </c>
      <c r="C81" s="4" t="s">
        <v>48</v>
      </c>
      <c r="D81" s="6" t="s">
        <v>62</v>
      </c>
      <c r="E81" s="4" t="e" vm="2">
        <v>#VALUE!</v>
      </c>
      <c r="F81" s="4" t="s">
        <v>4</v>
      </c>
      <c r="G81" s="7">
        <v>6</v>
      </c>
      <c r="H81" s="9">
        <v>402.96</v>
      </c>
      <c r="I81" s="9">
        <v>2417.7600000000002</v>
      </c>
      <c r="J81" s="9">
        <v>444.62</v>
      </c>
      <c r="M81" s="14"/>
    </row>
    <row r="82" spans="2:13" x14ac:dyDescent="0.35">
      <c r="B82" s="16">
        <v>45434</v>
      </c>
      <c r="C82" s="4" t="s">
        <v>21</v>
      </c>
      <c r="D82" s="6" t="s">
        <v>12</v>
      </c>
      <c r="E82" s="4" t="e" vm="4">
        <v>#VALUE!</v>
      </c>
      <c r="F82" s="4" t="s">
        <v>17</v>
      </c>
      <c r="G82" s="7">
        <v>8</v>
      </c>
      <c r="H82" s="9">
        <v>62.27</v>
      </c>
      <c r="I82" s="9">
        <v>498.15</v>
      </c>
      <c r="J82" s="9">
        <v>98.13</v>
      </c>
      <c r="M82" s="14"/>
    </row>
    <row r="83" spans="2:13" x14ac:dyDescent="0.35">
      <c r="B83" s="16">
        <v>45435</v>
      </c>
      <c r="C83" s="4" t="s">
        <v>50</v>
      </c>
      <c r="D83" s="6" t="s">
        <v>67</v>
      </c>
      <c r="E83" s="4" t="e" vm="4">
        <v>#VALUE!</v>
      </c>
      <c r="F83" s="4" t="s">
        <v>17</v>
      </c>
      <c r="G83" s="7">
        <v>2</v>
      </c>
      <c r="H83" s="9">
        <v>29.12</v>
      </c>
      <c r="I83" s="9">
        <v>58.24</v>
      </c>
      <c r="J83" s="9">
        <v>20.41</v>
      </c>
      <c r="M83" s="14"/>
    </row>
    <row r="84" spans="2:13" x14ac:dyDescent="0.35">
      <c r="B84" s="16">
        <v>45437</v>
      </c>
      <c r="C84" s="4" t="s">
        <v>28</v>
      </c>
      <c r="D84" s="6" t="s">
        <v>16</v>
      </c>
      <c r="E84" s="4" t="e" vm="5">
        <v>#VALUE!</v>
      </c>
      <c r="F84" s="4" t="s">
        <v>11</v>
      </c>
      <c r="G84" s="7">
        <v>9</v>
      </c>
      <c r="H84" s="9">
        <v>82.89</v>
      </c>
      <c r="I84" s="9">
        <v>745.98</v>
      </c>
      <c r="J84" s="9">
        <v>172.65</v>
      </c>
      <c r="M84" s="14"/>
    </row>
    <row r="85" spans="2:13" x14ac:dyDescent="0.35">
      <c r="B85" s="16">
        <v>45441</v>
      </c>
      <c r="C85" s="4" t="s">
        <v>31</v>
      </c>
      <c r="D85" s="6" t="s">
        <v>64</v>
      </c>
      <c r="E85" s="4" t="e" vm="1">
        <v>#VALUE!</v>
      </c>
      <c r="F85" s="4" t="s">
        <v>2</v>
      </c>
      <c r="G85" s="7">
        <v>2</v>
      </c>
      <c r="H85" s="9">
        <v>337.31</v>
      </c>
      <c r="I85" s="9">
        <v>674.62</v>
      </c>
      <c r="J85" s="9">
        <v>94.14</v>
      </c>
      <c r="M85" s="14"/>
    </row>
    <row r="86" spans="2:13" x14ac:dyDescent="0.35">
      <c r="B86" s="16">
        <v>45444</v>
      </c>
      <c r="C86" s="4" t="s">
        <v>44</v>
      </c>
      <c r="D86" s="6" t="s">
        <v>51</v>
      </c>
      <c r="E86" s="4" t="e" vm="3">
        <v>#VALUE!</v>
      </c>
      <c r="F86" s="4" t="s">
        <v>4</v>
      </c>
      <c r="G86" s="7">
        <v>6</v>
      </c>
      <c r="H86" s="9">
        <v>451.51</v>
      </c>
      <c r="I86" s="9">
        <v>2709.07</v>
      </c>
      <c r="J86" s="9">
        <v>1001.48</v>
      </c>
      <c r="M86" s="14"/>
    </row>
    <row r="87" spans="2:13" x14ac:dyDescent="0.35">
      <c r="B87" s="16">
        <v>45449</v>
      </c>
      <c r="C87" s="4" t="s">
        <v>37</v>
      </c>
      <c r="D87" s="6" t="s">
        <v>14</v>
      </c>
      <c r="E87" s="4" t="e" vm="2">
        <v>#VALUE!</v>
      </c>
      <c r="F87" s="4" t="s">
        <v>11</v>
      </c>
      <c r="G87" s="7">
        <v>6</v>
      </c>
      <c r="H87" s="9">
        <v>280.45</v>
      </c>
      <c r="I87" s="9">
        <v>1682.72</v>
      </c>
      <c r="J87" s="9">
        <v>199.7</v>
      </c>
      <c r="M87" s="14"/>
    </row>
    <row r="88" spans="2:13" x14ac:dyDescent="0.35">
      <c r="B88" s="16">
        <v>45450</v>
      </c>
      <c r="C88" s="4" t="s">
        <v>15</v>
      </c>
      <c r="D88" s="6" t="s">
        <v>22</v>
      </c>
      <c r="E88" s="4" t="e" vm="4">
        <v>#VALUE!</v>
      </c>
      <c r="F88" s="4" t="s">
        <v>4</v>
      </c>
      <c r="G88" s="7">
        <v>8</v>
      </c>
      <c r="H88" s="9">
        <v>40.97</v>
      </c>
      <c r="I88" s="9">
        <v>327.78</v>
      </c>
      <c r="J88" s="9">
        <v>99.29</v>
      </c>
      <c r="M88" s="14"/>
    </row>
    <row r="89" spans="2:13" x14ac:dyDescent="0.35">
      <c r="B89" s="16">
        <v>45450</v>
      </c>
      <c r="C89" s="4" t="s">
        <v>50</v>
      </c>
      <c r="D89" s="6" t="s">
        <v>61</v>
      </c>
      <c r="E89" s="4" t="e" vm="4">
        <v>#VALUE!</v>
      </c>
      <c r="F89" s="4" t="s">
        <v>3</v>
      </c>
      <c r="G89" s="7">
        <v>5</v>
      </c>
      <c r="H89" s="9">
        <v>219.44</v>
      </c>
      <c r="I89" s="9">
        <v>1097.18</v>
      </c>
      <c r="J89" s="9">
        <v>432.37</v>
      </c>
      <c r="M89" s="14"/>
    </row>
    <row r="90" spans="2:13" x14ac:dyDescent="0.35">
      <c r="B90" s="16">
        <v>45451</v>
      </c>
      <c r="C90" s="4" t="s">
        <v>37</v>
      </c>
      <c r="D90" s="6" t="s">
        <v>14</v>
      </c>
      <c r="E90" s="4" t="e" vm="5">
        <v>#VALUE!</v>
      </c>
      <c r="F90" s="4" t="s">
        <v>4</v>
      </c>
      <c r="G90" s="7">
        <v>1</v>
      </c>
      <c r="H90" s="9">
        <v>106.09</v>
      </c>
      <c r="I90" s="9">
        <v>106.09</v>
      </c>
      <c r="J90" s="9">
        <v>35.51</v>
      </c>
      <c r="M90" s="14"/>
    </row>
    <row r="91" spans="2:13" x14ac:dyDescent="0.35">
      <c r="B91" s="16">
        <v>45451</v>
      </c>
      <c r="C91" s="4" t="s">
        <v>44</v>
      </c>
      <c r="D91" s="6" t="s">
        <v>68</v>
      </c>
      <c r="E91" s="4" t="e" vm="2">
        <v>#VALUE!</v>
      </c>
      <c r="F91" s="4" t="s">
        <v>11</v>
      </c>
      <c r="G91" s="7">
        <v>7</v>
      </c>
      <c r="H91" s="9">
        <v>470.75</v>
      </c>
      <c r="I91" s="9">
        <v>3295.22</v>
      </c>
      <c r="J91" s="9">
        <v>361.86</v>
      </c>
      <c r="M91" s="14"/>
    </row>
    <row r="92" spans="2:13" x14ac:dyDescent="0.35">
      <c r="B92" s="16">
        <v>45452</v>
      </c>
      <c r="C92" s="4" t="s">
        <v>31</v>
      </c>
      <c r="D92" s="6" t="s">
        <v>30</v>
      </c>
      <c r="E92" s="4" t="e" vm="3">
        <v>#VALUE!</v>
      </c>
      <c r="F92" s="4" t="s">
        <v>17</v>
      </c>
      <c r="G92" s="7">
        <v>8</v>
      </c>
      <c r="H92" s="9">
        <v>444.62</v>
      </c>
      <c r="I92" s="9">
        <v>3556.98</v>
      </c>
      <c r="J92" s="9">
        <v>798.43</v>
      </c>
      <c r="M92" s="14"/>
    </row>
    <row r="93" spans="2:13" x14ac:dyDescent="0.35">
      <c r="B93" s="16">
        <v>45453</v>
      </c>
      <c r="C93" s="4" t="s">
        <v>32</v>
      </c>
      <c r="D93" s="6" t="s">
        <v>54</v>
      </c>
      <c r="E93" s="4" t="e" vm="2">
        <v>#VALUE!</v>
      </c>
      <c r="F93" s="4" t="s">
        <v>17</v>
      </c>
      <c r="G93" s="7">
        <v>10</v>
      </c>
      <c r="H93" s="9">
        <v>245.56</v>
      </c>
      <c r="I93" s="9">
        <v>2455.58</v>
      </c>
      <c r="J93" s="9">
        <v>416.08</v>
      </c>
      <c r="M93" s="14"/>
    </row>
    <row r="94" spans="2:13" x14ac:dyDescent="0.35">
      <c r="B94" s="16">
        <v>45456</v>
      </c>
      <c r="C94" s="4" t="s">
        <v>48</v>
      </c>
      <c r="D94" s="6" t="s">
        <v>35</v>
      </c>
      <c r="E94" s="4" t="e" vm="1">
        <v>#VALUE!</v>
      </c>
      <c r="F94" s="4" t="s">
        <v>2</v>
      </c>
      <c r="G94" s="7">
        <v>3</v>
      </c>
      <c r="H94" s="9">
        <v>259.17</v>
      </c>
      <c r="I94" s="9">
        <v>777.5</v>
      </c>
      <c r="J94" s="9">
        <v>194.09</v>
      </c>
      <c r="M94" s="14"/>
    </row>
    <row r="95" spans="2:13" x14ac:dyDescent="0.35">
      <c r="B95" s="16">
        <v>45457</v>
      </c>
      <c r="C95" s="4" t="s">
        <v>31</v>
      </c>
      <c r="D95" s="6" t="s">
        <v>22</v>
      </c>
      <c r="E95" s="4" t="e" vm="5">
        <v>#VALUE!</v>
      </c>
      <c r="F95" s="4" t="s">
        <v>3</v>
      </c>
      <c r="G95" s="7">
        <v>6</v>
      </c>
      <c r="H95" s="9">
        <v>468.67</v>
      </c>
      <c r="I95" s="9">
        <v>2812.04</v>
      </c>
      <c r="J95" s="9">
        <v>573.11</v>
      </c>
      <c r="M95" s="14"/>
    </row>
    <row r="96" spans="2:13" x14ac:dyDescent="0.35">
      <c r="B96" s="16">
        <v>45458</v>
      </c>
      <c r="C96" s="4" t="s">
        <v>21</v>
      </c>
      <c r="D96" s="6" t="s">
        <v>35</v>
      </c>
      <c r="E96" s="4" t="e" vm="1">
        <v>#VALUE!</v>
      </c>
      <c r="F96" s="4" t="s">
        <v>11</v>
      </c>
      <c r="G96" s="7">
        <v>9</v>
      </c>
      <c r="H96" s="9">
        <v>151.74</v>
      </c>
      <c r="I96" s="9">
        <v>1365.63</v>
      </c>
      <c r="J96" s="9">
        <v>388.29</v>
      </c>
      <c r="M96" s="14"/>
    </row>
    <row r="97" spans="2:13" x14ac:dyDescent="0.35">
      <c r="B97" s="16">
        <v>45463</v>
      </c>
      <c r="C97" s="4" t="s">
        <v>50</v>
      </c>
      <c r="D97" s="6" t="s">
        <v>49</v>
      </c>
      <c r="E97" s="4" t="e" vm="5">
        <v>#VALUE!</v>
      </c>
      <c r="F97" s="4" t="s">
        <v>2</v>
      </c>
      <c r="G97" s="7">
        <v>6</v>
      </c>
      <c r="H97" s="9">
        <v>460.61</v>
      </c>
      <c r="I97" s="9">
        <v>2763.66</v>
      </c>
      <c r="J97" s="9">
        <v>615.28</v>
      </c>
      <c r="M97" s="14"/>
    </row>
    <row r="98" spans="2:13" x14ac:dyDescent="0.35">
      <c r="B98" s="16">
        <v>45467</v>
      </c>
      <c r="C98" s="4" t="s">
        <v>50</v>
      </c>
      <c r="D98" s="6" t="s">
        <v>65</v>
      </c>
      <c r="E98" s="4" t="e" vm="2">
        <v>#VALUE!</v>
      </c>
      <c r="F98" s="4" t="s">
        <v>2</v>
      </c>
      <c r="G98" s="7">
        <v>4</v>
      </c>
      <c r="H98" s="9">
        <v>35.15</v>
      </c>
      <c r="I98" s="9">
        <v>140.62</v>
      </c>
      <c r="J98" s="9">
        <v>22.11</v>
      </c>
      <c r="M98" s="14"/>
    </row>
    <row r="99" spans="2:13" x14ac:dyDescent="0.35">
      <c r="B99" s="16">
        <v>45470</v>
      </c>
      <c r="C99" s="4" t="s">
        <v>32</v>
      </c>
      <c r="D99" s="6" t="s">
        <v>36</v>
      </c>
      <c r="E99" s="4" t="e" vm="1">
        <v>#VALUE!</v>
      </c>
      <c r="F99" s="4" t="s">
        <v>2</v>
      </c>
      <c r="G99" s="7">
        <v>1</v>
      </c>
      <c r="H99" s="9">
        <v>73.7</v>
      </c>
      <c r="I99" s="9">
        <v>73.7</v>
      </c>
      <c r="J99" s="9">
        <v>26.8</v>
      </c>
      <c r="M99" s="14"/>
    </row>
    <row r="100" spans="2:13" x14ac:dyDescent="0.35">
      <c r="B100" s="16">
        <v>45470</v>
      </c>
      <c r="C100" s="4" t="s">
        <v>37</v>
      </c>
      <c r="D100" s="6" t="s">
        <v>73</v>
      </c>
      <c r="E100" s="4" t="e" vm="3">
        <v>#VALUE!</v>
      </c>
      <c r="F100" s="4" t="s">
        <v>4</v>
      </c>
      <c r="G100" s="7">
        <v>7</v>
      </c>
      <c r="H100" s="9">
        <v>178.54</v>
      </c>
      <c r="I100" s="9">
        <v>1249.79</v>
      </c>
      <c r="J100" s="9">
        <v>162.68</v>
      </c>
      <c r="M100" s="14"/>
    </row>
    <row r="101" spans="2:13" x14ac:dyDescent="0.35">
      <c r="B101" s="16">
        <v>45472</v>
      </c>
      <c r="C101" s="4" t="s">
        <v>28</v>
      </c>
      <c r="D101" s="6" t="s">
        <v>29</v>
      </c>
      <c r="E101" s="4" t="e" vm="5">
        <v>#VALUE!</v>
      </c>
      <c r="F101" s="4" t="s">
        <v>17</v>
      </c>
      <c r="G101" s="7">
        <v>2</v>
      </c>
      <c r="H101" s="9">
        <v>363.7</v>
      </c>
      <c r="I101" s="9">
        <v>727.4</v>
      </c>
      <c r="J101" s="9">
        <v>80.81</v>
      </c>
      <c r="M101" s="14"/>
    </row>
    <row r="102" spans="2:13" x14ac:dyDescent="0.35">
      <c r="B102" s="16">
        <v>45472</v>
      </c>
      <c r="C102" s="4" t="s">
        <v>31</v>
      </c>
      <c r="D102" s="6" t="s">
        <v>38</v>
      </c>
      <c r="E102" s="4" t="e" vm="2">
        <v>#VALUE!</v>
      </c>
      <c r="F102" s="4" t="s">
        <v>4</v>
      </c>
      <c r="G102" s="7">
        <v>3</v>
      </c>
      <c r="H102" s="9">
        <v>147.22999999999999</v>
      </c>
      <c r="I102" s="9">
        <v>441.68</v>
      </c>
      <c r="J102" s="9">
        <v>171.95</v>
      </c>
      <c r="M102" s="14"/>
    </row>
    <row r="103" spans="2:13" x14ac:dyDescent="0.35">
      <c r="B103" s="16">
        <v>45475</v>
      </c>
      <c r="C103" s="4" t="s">
        <v>15</v>
      </c>
      <c r="D103" s="6" t="s">
        <v>46</v>
      </c>
      <c r="E103" s="4" t="e" vm="5">
        <v>#VALUE!</v>
      </c>
      <c r="F103" s="4" t="s">
        <v>4</v>
      </c>
      <c r="G103" s="7">
        <v>8</v>
      </c>
      <c r="H103" s="9">
        <v>152.72</v>
      </c>
      <c r="I103" s="9">
        <v>1221.76</v>
      </c>
      <c r="J103" s="9">
        <v>481.56</v>
      </c>
      <c r="M103" s="14"/>
    </row>
    <row r="104" spans="2:13" x14ac:dyDescent="0.35">
      <c r="B104" s="16">
        <v>45477</v>
      </c>
      <c r="C104" s="4" t="s">
        <v>15</v>
      </c>
      <c r="D104" s="6" t="s">
        <v>68</v>
      </c>
      <c r="E104" s="4" t="e" vm="3">
        <v>#VALUE!</v>
      </c>
      <c r="F104" s="4" t="s">
        <v>4</v>
      </c>
      <c r="G104" s="7">
        <v>7</v>
      </c>
      <c r="H104" s="9">
        <v>317.45999999999998</v>
      </c>
      <c r="I104" s="9">
        <v>2222.23</v>
      </c>
      <c r="J104" s="9">
        <v>554</v>
      </c>
      <c r="M104" s="14"/>
    </row>
    <row r="105" spans="2:13" x14ac:dyDescent="0.35">
      <c r="B105" s="16">
        <v>45477</v>
      </c>
      <c r="C105" s="4" t="s">
        <v>37</v>
      </c>
      <c r="D105" s="6" t="s">
        <v>35</v>
      </c>
      <c r="E105" s="4" t="e" vm="2">
        <v>#VALUE!</v>
      </c>
      <c r="F105" s="4" t="s">
        <v>3</v>
      </c>
      <c r="G105" s="7">
        <v>4</v>
      </c>
      <c r="H105" s="9">
        <v>499.99</v>
      </c>
      <c r="I105" s="9">
        <v>1999.96</v>
      </c>
      <c r="J105" s="9">
        <v>246.29</v>
      </c>
      <c r="M105" s="14"/>
    </row>
    <row r="106" spans="2:13" x14ac:dyDescent="0.35">
      <c r="B106" s="16">
        <v>45478</v>
      </c>
      <c r="C106" s="4" t="s">
        <v>50</v>
      </c>
      <c r="D106" s="6" t="s">
        <v>34</v>
      </c>
      <c r="E106" s="4" t="e" vm="2">
        <v>#VALUE!</v>
      </c>
      <c r="F106" s="4" t="s">
        <v>17</v>
      </c>
      <c r="G106" s="7">
        <v>10</v>
      </c>
      <c r="H106" s="9">
        <v>148.83000000000001</v>
      </c>
      <c r="I106" s="9">
        <v>1488.3</v>
      </c>
      <c r="J106" s="9">
        <v>519.74</v>
      </c>
      <c r="M106" s="14"/>
    </row>
    <row r="107" spans="2:13" x14ac:dyDescent="0.35">
      <c r="B107" s="16">
        <v>45479</v>
      </c>
      <c r="C107" s="4" t="s">
        <v>37</v>
      </c>
      <c r="D107" s="6" t="s">
        <v>39</v>
      </c>
      <c r="E107" s="4" t="e" vm="2">
        <v>#VALUE!</v>
      </c>
      <c r="F107" s="4" t="s">
        <v>3</v>
      </c>
      <c r="G107" s="7">
        <v>6</v>
      </c>
      <c r="H107" s="9">
        <v>230.29</v>
      </c>
      <c r="I107" s="9">
        <v>1381.73</v>
      </c>
      <c r="J107" s="9">
        <v>188.33</v>
      </c>
    </row>
    <row r="108" spans="2:13" x14ac:dyDescent="0.35">
      <c r="B108" s="16">
        <v>45484</v>
      </c>
      <c r="C108" s="4" t="s">
        <v>37</v>
      </c>
      <c r="D108" s="6" t="s">
        <v>65</v>
      </c>
      <c r="E108" s="4" t="e" vm="1">
        <v>#VALUE!</v>
      </c>
      <c r="F108" s="4" t="s">
        <v>4</v>
      </c>
      <c r="G108" s="7">
        <v>2</v>
      </c>
      <c r="H108" s="9">
        <v>48.63</v>
      </c>
      <c r="I108" s="9">
        <v>97.25</v>
      </c>
      <c r="J108" s="9">
        <v>27.09</v>
      </c>
    </row>
    <row r="109" spans="2:13" x14ac:dyDescent="0.35">
      <c r="B109" s="16">
        <v>45487</v>
      </c>
      <c r="C109" s="4" t="s">
        <v>13</v>
      </c>
      <c r="D109" s="6" t="s">
        <v>41</v>
      </c>
      <c r="E109" s="4" t="e" vm="5">
        <v>#VALUE!</v>
      </c>
      <c r="F109" s="4" t="s">
        <v>17</v>
      </c>
      <c r="G109" s="7">
        <v>3</v>
      </c>
      <c r="H109" s="9">
        <v>153.69999999999999</v>
      </c>
      <c r="I109" s="9">
        <v>461.11</v>
      </c>
      <c r="J109" s="9">
        <v>167.08</v>
      </c>
    </row>
    <row r="110" spans="2:13" x14ac:dyDescent="0.35">
      <c r="B110" s="16">
        <v>45489</v>
      </c>
      <c r="C110" s="4" t="s">
        <v>37</v>
      </c>
      <c r="D110" s="6" t="s">
        <v>51</v>
      </c>
      <c r="E110" s="4" t="e" vm="4">
        <v>#VALUE!</v>
      </c>
      <c r="F110" s="4" t="s">
        <v>3</v>
      </c>
      <c r="G110" s="7">
        <v>4</v>
      </c>
      <c r="H110" s="9">
        <v>471.91</v>
      </c>
      <c r="I110" s="9">
        <v>1887.65</v>
      </c>
      <c r="J110" s="9">
        <v>625.48</v>
      </c>
    </row>
    <row r="111" spans="2:13" x14ac:dyDescent="0.35">
      <c r="B111" s="16">
        <v>45490</v>
      </c>
      <c r="C111" s="4" t="s">
        <v>21</v>
      </c>
      <c r="D111" s="6" t="s">
        <v>56</v>
      </c>
      <c r="E111" s="4" t="e" vm="4">
        <v>#VALUE!</v>
      </c>
      <c r="F111" s="4" t="s">
        <v>2</v>
      </c>
      <c r="G111" s="7">
        <v>3</v>
      </c>
      <c r="H111" s="9">
        <v>488.04</v>
      </c>
      <c r="I111" s="9">
        <v>1464.12</v>
      </c>
      <c r="J111" s="9">
        <v>310.33</v>
      </c>
    </row>
    <row r="112" spans="2:13" x14ac:dyDescent="0.35">
      <c r="B112" s="16">
        <v>45491</v>
      </c>
      <c r="C112" s="4" t="s">
        <v>21</v>
      </c>
      <c r="D112" s="6" t="s">
        <v>64</v>
      </c>
      <c r="E112" s="4" t="e" vm="1">
        <v>#VALUE!</v>
      </c>
      <c r="F112" s="4" t="s">
        <v>4</v>
      </c>
      <c r="G112" s="7">
        <v>5</v>
      </c>
      <c r="H112" s="9">
        <v>26.79</v>
      </c>
      <c r="I112" s="9">
        <v>133.96</v>
      </c>
      <c r="J112" s="9">
        <v>24.42</v>
      </c>
    </row>
    <row r="113" spans="2:10" x14ac:dyDescent="0.35">
      <c r="B113" s="16">
        <v>45493</v>
      </c>
      <c r="C113" s="4" t="s">
        <v>32</v>
      </c>
      <c r="D113" s="6" t="s">
        <v>33</v>
      </c>
      <c r="E113" s="4" t="e" vm="4">
        <v>#VALUE!</v>
      </c>
      <c r="F113" s="4" t="s">
        <v>11</v>
      </c>
      <c r="G113" s="7">
        <v>5</v>
      </c>
      <c r="H113" s="9">
        <v>388.93</v>
      </c>
      <c r="I113" s="9">
        <v>1944.64</v>
      </c>
      <c r="J113" s="9">
        <v>259.54000000000002</v>
      </c>
    </row>
    <row r="114" spans="2:10" x14ac:dyDescent="0.35">
      <c r="B114" s="16">
        <v>45494</v>
      </c>
      <c r="C114" s="4" t="s">
        <v>37</v>
      </c>
      <c r="D114" s="6" t="s">
        <v>30</v>
      </c>
      <c r="E114" s="4" t="e" vm="5">
        <v>#VALUE!</v>
      </c>
      <c r="F114" s="4" t="s">
        <v>2</v>
      </c>
      <c r="G114" s="7">
        <v>6</v>
      </c>
      <c r="H114" s="9">
        <v>391.7</v>
      </c>
      <c r="I114" s="9">
        <v>2350.1799999999998</v>
      </c>
      <c r="J114" s="9">
        <v>430.51</v>
      </c>
    </row>
    <row r="115" spans="2:10" x14ac:dyDescent="0.35">
      <c r="B115" s="16">
        <v>45496</v>
      </c>
      <c r="C115" s="4" t="s">
        <v>32</v>
      </c>
      <c r="D115" s="6" t="s">
        <v>38</v>
      </c>
      <c r="E115" s="4" t="e" vm="4">
        <v>#VALUE!</v>
      </c>
      <c r="F115" s="4" t="s">
        <v>2</v>
      </c>
      <c r="G115" s="7">
        <v>6</v>
      </c>
      <c r="H115" s="9">
        <v>341.61</v>
      </c>
      <c r="I115" s="9">
        <v>2049.64</v>
      </c>
      <c r="J115" s="9">
        <v>422.39</v>
      </c>
    </row>
    <row r="116" spans="2:10" x14ac:dyDescent="0.35">
      <c r="B116" s="16">
        <v>45499</v>
      </c>
      <c r="C116" s="4" t="s">
        <v>32</v>
      </c>
      <c r="D116" s="6" t="s">
        <v>66</v>
      </c>
      <c r="E116" s="4" t="e" vm="3">
        <v>#VALUE!</v>
      </c>
      <c r="F116" s="4" t="s">
        <v>4</v>
      </c>
      <c r="G116" s="7">
        <v>5</v>
      </c>
      <c r="H116" s="9">
        <v>267.38</v>
      </c>
      <c r="I116" s="9">
        <v>1336.92</v>
      </c>
      <c r="J116" s="9">
        <v>235.29</v>
      </c>
    </row>
    <row r="117" spans="2:10" x14ac:dyDescent="0.35">
      <c r="B117" s="16">
        <v>45501</v>
      </c>
      <c r="C117" s="4" t="s">
        <v>48</v>
      </c>
      <c r="D117" s="6" t="s">
        <v>66</v>
      </c>
      <c r="E117" s="4" t="e" vm="5">
        <v>#VALUE!</v>
      </c>
      <c r="F117" s="4" t="s">
        <v>2</v>
      </c>
      <c r="G117" s="7">
        <v>6</v>
      </c>
      <c r="H117" s="9">
        <v>372.42</v>
      </c>
      <c r="I117" s="9">
        <v>2234.5</v>
      </c>
      <c r="J117" s="9">
        <v>877.29</v>
      </c>
    </row>
    <row r="118" spans="2:10" x14ac:dyDescent="0.35">
      <c r="B118" s="16">
        <v>45502</v>
      </c>
      <c r="C118" s="4" t="s">
        <v>48</v>
      </c>
      <c r="D118" s="6" t="s">
        <v>47</v>
      </c>
      <c r="E118" s="4" t="e" vm="1">
        <v>#VALUE!</v>
      </c>
      <c r="F118" s="4" t="s">
        <v>4</v>
      </c>
      <c r="G118" s="7">
        <v>3</v>
      </c>
      <c r="H118" s="9">
        <v>342.41</v>
      </c>
      <c r="I118" s="9">
        <v>1027.23</v>
      </c>
      <c r="J118" s="9">
        <v>243.63</v>
      </c>
    </row>
    <row r="119" spans="2:10" x14ac:dyDescent="0.35">
      <c r="B119" s="16">
        <v>45504</v>
      </c>
      <c r="C119" s="4" t="s">
        <v>32</v>
      </c>
      <c r="D119" s="6" t="s">
        <v>12</v>
      </c>
      <c r="E119" s="4" t="e" vm="3">
        <v>#VALUE!</v>
      </c>
      <c r="F119" s="4" t="s">
        <v>11</v>
      </c>
      <c r="G119" s="7">
        <v>10</v>
      </c>
      <c r="H119" s="9">
        <v>147.03</v>
      </c>
      <c r="I119" s="9">
        <v>1470.35</v>
      </c>
      <c r="J119" s="9">
        <v>485.34</v>
      </c>
    </row>
    <row r="120" spans="2:10" x14ac:dyDescent="0.35">
      <c r="B120" s="16">
        <v>45506</v>
      </c>
      <c r="C120" s="4" t="s">
        <v>32</v>
      </c>
      <c r="D120" s="6" t="s">
        <v>45</v>
      </c>
      <c r="E120" s="4" t="e" vm="2">
        <v>#VALUE!</v>
      </c>
      <c r="F120" s="4" t="s">
        <v>2</v>
      </c>
      <c r="G120" s="7">
        <v>4</v>
      </c>
      <c r="H120" s="9">
        <v>311.39</v>
      </c>
      <c r="I120" s="9">
        <v>1245.56</v>
      </c>
      <c r="J120" s="9">
        <v>206.39</v>
      </c>
    </row>
    <row r="121" spans="2:10" x14ac:dyDescent="0.35">
      <c r="B121" s="16">
        <v>45507</v>
      </c>
      <c r="C121" s="4" t="s">
        <v>32</v>
      </c>
      <c r="D121" s="6" t="s">
        <v>60</v>
      </c>
      <c r="E121" s="4" t="e" vm="5">
        <v>#VALUE!</v>
      </c>
      <c r="F121" s="4" t="s">
        <v>2</v>
      </c>
      <c r="G121" s="7">
        <v>8</v>
      </c>
      <c r="H121" s="9">
        <v>475.44</v>
      </c>
      <c r="I121" s="9">
        <v>3803.48</v>
      </c>
      <c r="J121" s="9">
        <v>886.9</v>
      </c>
    </row>
    <row r="122" spans="2:10" x14ac:dyDescent="0.35">
      <c r="B122" s="16">
        <v>45508</v>
      </c>
      <c r="C122" s="4" t="s">
        <v>37</v>
      </c>
      <c r="D122" s="6" t="s">
        <v>20</v>
      </c>
      <c r="E122" s="4" t="e" vm="1">
        <v>#VALUE!</v>
      </c>
      <c r="F122" s="4" t="s">
        <v>11</v>
      </c>
      <c r="G122" s="7">
        <v>9</v>
      </c>
      <c r="H122" s="9">
        <v>444.38</v>
      </c>
      <c r="I122" s="9">
        <v>3999.46</v>
      </c>
      <c r="J122" s="9">
        <v>1568.39</v>
      </c>
    </row>
    <row r="123" spans="2:10" x14ac:dyDescent="0.35">
      <c r="B123" s="16">
        <v>45508</v>
      </c>
      <c r="C123" s="4" t="s">
        <v>37</v>
      </c>
      <c r="D123" s="6" t="s">
        <v>19</v>
      </c>
      <c r="E123" s="4" t="e" vm="4">
        <v>#VALUE!</v>
      </c>
      <c r="F123" s="4" t="s">
        <v>4</v>
      </c>
      <c r="G123" s="7">
        <v>7</v>
      </c>
      <c r="H123" s="9">
        <v>416.96</v>
      </c>
      <c r="I123" s="9">
        <v>2918.69</v>
      </c>
      <c r="J123" s="9">
        <v>367.82</v>
      </c>
    </row>
    <row r="124" spans="2:10" x14ac:dyDescent="0.35">
      <c r="B124" s="16">
        <v>45509</v>
      </c>
      <c r="C124" s="4" t="s">
        <v>21</v>
      </c>
      <c r="D124" s="6" t="s">
        <v>57</v>
      </c>
      <c r="E124" s="4" t="e" vm="3">
        <v>#VALUE!</v>
      </c>
      <c r="F124" s="4" t="s">
        <v>17</v>
      </c>
      <c r="G124" s="7">
        <v>5</v>
      </c>
      <c r="H124" s="9">
        <v>355.87</v>
      </c>
      <c r="I124" s="9">
        <v>1779.36</v>
      </c>
      <c r="J124" s="9">
        <v>445.09</v>
      </c>
    </row>
    <row r="125" spans="2:10" x14ac:dyDescent="0.35">
      <c r="B125" s="16">
        <v>45512</v>
      </c>
      <c r="C125" s="4" t="s">
        <v>15</v>
      </c>
      <c r="D125" s="6" t="s">
        <v>54</v>
      </c>
      <c r="E125" s="4" t="e" vm="1">
        <v>#VALUE!</v>
      </c>
      <c r="F125" s="4" t="s">
        <v>2</v>
      </c>
      <c r="G125" s="7">
        <v>5</v>
      </c>
      <c r="H125" s="9">
        <v>30.53</v>
      </c>
      <c r="I125" s="9">
        <v>152.66</v>
      </c>
      <c r="J125" s="9">
        <v>27.84</v>
      </c>
    </row>
    <row r="126" spans="2:10" x14ac:dyDescent="0.35">
      <c r="B126" s="16">
        <v>45514</v>
      </c>
      <c r="C126" s="4" t="s">
        <v>13</v>
      </c>
      <c r="D126" s="6" t="s">
        <v>74</v>
      </c>
      <c r="E126" s="4" t="e" vm="2">
        <v>#VALUE!</v>
      </c>
      <c r="F126" s="4" t="s">
        <v>17</v>
      </c>
      <c r="G126" s="7">
        <v>3</v>
      </c>
      <c r="H126" s="9">
        <v>159.41999999999999</v>
      </c>
      <c r="I126" s="9">
        <v>478.25</v>
      </c>
      <c r="J126" s="9">
        <v>184.89</v>
      </c>
    </row>
    <row r="127" spans="2:10" x14ac:dyDescent="0.35">
      <c r="B127" s="16">
        <v>45515</v>
      </c>
      <c r="C127" s="4" t="s">
        <v>37</v>
      </c>
      <c r="D127" s="6" t="s">
        <v>41</v>
      </c>
      <c r="E127" s="4" t="e" vm="1">
        <v>#VALUE!</v>
      </c>
      <c r="F127" s="4" t="s">
        <v>4</v>
      </c>
      <c r="G127" s="7">
        <v>1</v>
      </c>
      <c r="H127" s="9">
        <v>315.11</v>
      </c>
      <c r="I127" s="9">
        <v>315.11</v>
      </c>
      <c r="J127" s="9">
        <v>85.46</v>
      </c>
    </row>
    <row r="128" spans="2:10" x14ac:dyDescent="0.35">
      <c r="B128" s="16">
        <v>45519</v>
      </c>
      <c r="C128" s="4" t="s">
        <v>48</v>
      </c>
      <c r="D128" s="6" t="s">
        <v>72</v>
      </c>
      <c r="E128" s="4" t="e" vm="3">
        <v>#VALUE!</v>
      </c>
      <c r="F128" s="4" t="s">
        <v>4</v>
      </c>
      <c r="G128" s="7">
        <v>2</v>
      </c>
      <c r="H128" s="9">
        <v>274.69</v>
      </c>
      <c r="I128" s="9">
        <v>549.38</v>
      </c>
      <c r="J128" s="9">
        <v>204.25</v>
      </c>
    </row>
    <row r="129" spans="2:10" x14ac:dyDescent="0.35">
      <c r="B129" s="16">
        <v>45520</v>
      </c>
      <c r="C129" s="4" t="s">
        <v>37</v>
      </c>
      <c r="D129" s="6" t="s">
        <v>51</v>
      </c>
      <c r="E129" s="4" t="e" vm="1">
        <v>#VALUE!</v>
      </c>
      <c r="F129" s="4" t="s">
        <v>17</v>
      </c>
      <c r="G129" s="7">
        <v>4</v>
      </c>
      <c r="H129" s="9">
        <v>127</v>
      </c>
      <c r="I129" s="9">
        <v>508.01</v>
      </c>
      <c r="J129" s="9">
        <v>111.53</v>
      </c>
    </row>
    <row r="130" spans="2:10" x14ac:dyDescent="0.35">
      <c r="B130" s="16">
        <v>45520</v>
      </c>
      <c r="C130" s="4" t="s">
        <v>50</v>
      </c>
      <c r="D130" s="6" t="s">
        <v>23</v>
      </c>
      <c r="E130" s="4" t="e" vm="2">
        <v>#VALUE!</v>
      </c>
      <c r="F130" s="4" t="s">
        <v>4</v>
      </c>
      <c r="G130" s="7">
        <v>8</v>
      </c>
      <c r="H130" s="9">
        <v>185.66</v>
      </c>
      <c r="I130" s="9">
        <v>1485.28</v>
      </c>
      <c r="J130" s="9">
        <v>351.42</v>
      </c>
    </row>
    <row r="131" spans="2:10" x14ac:dyDescent="0.35">
      <c r="B131" s="16">
        <v>45523</v>
      </c>
      <c r="C131" s="4" t="s">
        <v>37</v>
      </c>
      <c r="D131" s="6" t="s">
        <v>12</v>
      </c>
      <c r="E131" s="4" t="e" vm="3">
        <v>#VALUE!</v>
      </c>
      <c r="F131" s="4" t="s">
        <v>4</v>
      </c>
      <c r="G131" s="7">
        <v>4</v>
      </c>
      <c r="H131" s="9">
        <v>492.29</v>
      </c>
      <c r="I131" s="9">
        <v>1969.16</v>
      </c>
      <c r="J131" s="9">
        <v>465.95</v>
      </c>
    </row>
    <row r="132" spans="2:10" x14ac:dyDescent="0.35">
      <c r="B132" s="16">
        <v>45524</v>
      </c>
      <c r="C132" s="4" t="s">
        <v>44</v>
      </c>
      <c r="D132" s="6" t="s">
        <v>70</v>
      </c>
      <c r="E132" s="4" t="e" vm="1">
        <v>#VALUE!</v>
      </c>
      <c r="F132" s="4" t="s">
        <v>2</v>
      </c>
      <c r="G132" s="7">
        <v>7</v>
      </c>
      <c r="H132" s="9">
        <v>26.68</v>
      </c>
      <c r="I132" s="9">
        <v>186.77</v>
      </c>
      <c r="J132" s="9">
        <v>44.16</v>
      </c>
    </row>
    <row r="133" spans="2:10" x14ac:dyDescent="0.35">
      <c r="B133" s="16">
        <v>45524</v>
      </c>
      <c r="C133" s="4" t="s">
        <v>31</v>
      </c>
      <c r="D133" s="6" t="s">
        <v>19</v>
      </c>
      <c r="E133" s="4" t="e" vm="2">
        <v>#VALUE!</v>
      </c>
      <c r="F133" s="4" t="s">
        <v>4</v>
      </c>
      <c r="G133" s="7">
        <v>5</v>
      </c>
      <c r="H133" s="9">
        <v>240.59</v>
      </c>
      <c r="I133" s="9">
        <v>1202.97</v>
      </c>
      <c r="J133" s="9">
        <v>444.7</v>
      </c>
    </row>
    <row r="134" spans="2:10" x14ac:dyDescent="0.35">
      <c r="B134" s="16">
        <v>45525</v>
      </c>
      <c r="C134" s="4" t="s">
        <v>50</v>
      </c>
      <c r="D134" s="6" t="s">
        <v>22</v>
      </c>
      <c r="E134" s="4" t="e" vm="4">
        <v>#VALUE!</v>
      </c>
      <c r="F134" s="4" t="s">
        <v>2</v>
      </c>
      <c r="G134" s="7">
        <v>1</v>
      </c>
      <c r="H134" s="9">
        <v>481.17</v>
      </c>
      <c r="I134" s="9">
        <v>481.17</v>
      </c>
      <c r="J134" s="9">
        <v>171.01</v>
      </c>
    </row>
    <row r="135" spans="2:10" x14ac:dyDescent="0.35">
      <c r="B135" s="16">
        <v>45528</v>
      </c>
      <c r="C135" s="4" t="s">
        <v>50</v>
      </c>
      <c r="D135" s="6" t="s">
        <v>53</v>
      </c>
      <c r="E135" s="4" t="e" vm="1">
        <v>#VALUE!</v>
      </c>
      <c r="F135" s="4" t="s">
        <v>2</v>
      </c>
      <c r="G135" s="7">
        <v>7</v>
      </c>
      <c r="H135" s="9">
        <v>433.65</v>
      </c>
      <c r="I135" s="9">
        <v>3035.53</v>
      </c>
      <c r="J135" s="9">
        <v>700.8</v>
      </c>
    </row>
    <row r="136" spans="2:10" x14ac:dyDescent="0.35">
      <c r="B136" s="16">
        <v>45533</v>
      </c>
      <c r="C136" s="4" t="s">
        <v>21</v>
      </c>
      <c r="D136" s="6" t="s">
        <v>23</v>
      </c>
      <c r="E136" s="4" t="e" vm="1">
        <v>#VALUE!</v>
      </c>
      <c r="F136" s="4" t="s">
        <v>3</v>
      </c>
      <c r="G136" s="7">
        <v>2</v>
      </c>
      <c r="H136" s="9">
        <v>86.42</v>
      </c>
      <c r="I136" s="9">
        <v>172.84</v>
      </c>
      <c r="J136" s="9">
        <v>37.15</v>
      </c>
    </row>
    <row r="137" spans="2:10" x14ac:dyDescent="0.35">
      <c r="B137" s="16">
        <v>45533</v>
      </c>
      <c r="C137" s="4" t="s">
        <v>13</v>
      </c>
      <c r="D137" s="6" t="s">
        <v>57</v>
      </c>
      <c r="E137" s="4" t="e" vm="2">
        <v>#VALUE!</v>
      </c>
      <c r="F137" s="4" t="s">
        <v>4</v>
      </c>
      <c r="G137" s="7">
        <v>6</v>
      </c>
      <c r="H137" s="9">
        <v>341.83</v>
      </c>
      <c r="I137" s="9">
        <v>2051</v>
      </c>
      <c r="J137" s="9">
        <v>566.49</v>
      </c>
    </row>
    <row r="138" spans="2:10" x14ac:dyDescent="0.35">
      <c r="B138" s="16">
        <v>45534</v>
      </c>
      <c r="C138" s="4" t="s">
        <v>28</v>
      </c>
      <c r="D138" s="6" t="s">
        <v>51</v>
      </c>
      <c r="E138" s="4" t="e" vm="1">
        <v>#VALUE!</v>
      </c>
      <c r="F138" s="4" t="s">
        <v>3</v>
      </c>
      <c r="G138" s="7">
        <v>10</v>
      </c>
      <c r="H138" s="9">
        <v>366.98</v>
      </c>
      <c r="I138" s="9">
        <v>3669.84</v>
      </c>
      <c r="J138" s="9">
        <v>654.94000000000005</v>
      </c>
    </row>
    <row r="139" spans="2:10" x14ac:dyDescent="0.35">
      <c r="B139" s="16">
        <v>45535</v>
      </c>
      <c r="C139" s="4" t="s">
        <v>15</v>
      </c>
      <c r="D139" s="6" t="s">
        <v>43</v>
      </c>
      <c r="E139" s="4" t="e" vm="2">
        <v>#VALUE!</v>
      </c>
      <c r="F139" s="4" t="s">
        <v>17</v>
      </c>
      <c r="G139" s="7">
        <v>4</v>
      </c>
      <c r="H139" s="9">
        <v>435.03</v>
      </c>
      <c r="I139" s="9">
        <v>1740.13</v>
      </c>
      <c r="J139" s="9">
        <v>259.95999999999998</v>
      </c>
    </row>
    <row r="140" spans="2:10" x14ac:dyDescent="0.35">
      <c r="B140" s="16">
        <v>45535</v>
      </c>
      <c r="C140" s="4" t="s">
        <v>50</v>
      </c>
      <c r="D140" s="6" t="s">
        <v>38</v>
      </c>
      <c r="E140" s="4" t="e" vm="1">
        <v>#VALUE!</v>
      </c>
      <c r="F140" s="4" t="s">
        <v>11</v>
      </c>
      <c r="G140" s="7">
        <v>10</v>
      </c>
      <c r="H140" s="9">
        <v>197.08</v>
      </c>
      <c r="I140" s="9">
        <v>1970.77</v>
      </c>
      <c r="J140" s="9">
        <v>558.88</v>
      </c>
    </row>
    <row r="141" spans="2:10" x14ac:dyDescent="0.35">
      <c r="B141" s="16">
        <v>45536</v>
      </c>
      <c r="C141" s="4" t="s">
        <v>28</v>
      </c>
      <c r="D141" s="6" t="s">
        <v>33</v>
      </c>
      <c r="E141" s="4" t="e" vm="1">
        <v>#VALUE!</v>
      </c>
      <c r="F141" s="4" t="s">
        <v>2</v>
      </c>
      <c r="G141" s="7">
        <v>8</v>
      </c>
      <c r="H141" s="9">
        <v>132.32</v>
      </c>
      <c r="I141" s="9">
        <v>1058.57</v>
      </c>
      <c r="J141" s="9">
        <v>204.14</v>
      </c>
    </row>
    <row r="142" spans="2:10" x14ac:dyDescent="0.35">
      <c r="B142" s="16">
        <v>45537</v>
      </c>
      <c r="C142" s="4" t="s">
        <v>21</v>
      </c>
      <c r="D142" s="6" t="s">
        <v>63</v>
      </c>
      <c r="E142" s="4" t="e" vm="3">
        <v>#VALUE!</v>
      </c>
      <c r="F142" s="4" t="s">
        <v>2</v>
      </c>
      <c r="G142" s="7">
        <v>4</v>
      </c>
      <c r="H142" s="9">
        <v>61.09</v>
      </c>
      <c r="I142" s="9">
        <v>244.38</v>
      </c>
      <c r="J142" s="9">
        <v>60.26</v>
      </c>
    </row>
    <row r="143" spans="2:10" x14ac:dyDescent="0.35">
      <c r="B143" s="16">
        <v>45538</v>
      </c>
      <c r="C143" s="4" t="s">
        <v>50</v>
      </c>
      <c r="D143" s="6" t="s">
        <v>72</v>
      </c>
      <c r="E143" s="4" t="e" vm="2">
        <v>#VALUE!</v>
      </c>
      <c r="F143" s="4" t="s">
        <v>3</v>
      </c>
      <c r="G143" s="7">
        <v>10</v>
      </c>
      <c r="H143" s="9">
        <v>226.5</v>
      </c>
      <c r="I143" s="9">
        <v>2264.96</v>
      </c>
      <c r="J143" s="9">
        <v>805.96</v>
      </c>
    </row>
    <row r="144" spans="2:10" x14ac:dyDescent="0.35">
      <c r="B144" s="16">
        <v>45539</v>
      </c>
      <c r="C144" s="4" t="s">
        <v>50</v>
      </c>
      <c r="D144" s="6" t="s">
        <v>59</v>
      </c>
      <c r="E144" s="4" t="e" vm="2">
        <v>#VALUE!</v>
      </c>
      <c r="F144" s="4" t="s">
        <v>17</v>
      </c>
      <c r="G144" s="7">
        <v>2</v>
      </c>
      <c r="H144" s="9">
        <v>161.22999999999999</v>
      </c>
      <c r="I144" s="9">
        <v>322.47000000000003</v>
      </c>
      <c r="J144" s="9">
        <v>99.17</v>
      </c>
    </row>
    <row r="145" spans="2:10" x14ac:dyDescent="0.35">
      <c r="B145" s="16">
        <v>45542</v>
      </c>
      <c r="C145" s="4" t="s">
        <v>28</v>
      </c>
      <c r="D145" s="6" t="s">
        <v>58</v>
      </c>
      <c r="E145" s="4" t="e" vm="5">
        <v>#VALUE!</v>
      </c>
      <c r="F145" s="4" t="s">
        <v>2</v>
      </c>
      <c r="G145" s="7">
        <v>4</v>
      </c>
      <c r="H145" s="9">
        <v>462.5</v>
      </c>
      <c r="I145" s="9">
        <v>1849.99</v>
      </c>
      <c r="J145" s="9">
        <v>664.53</v>
      </c>
    </row>
    <row r="146" spans="2:10" x14ac:dyDescent="0.35">
      <c r="B146" s="16">
        <v>45546</v>
      </c>
      <c r="C146" s="4" t="s">
        <v>31</v>
      </c>
      <c r="D146" s="6" t="s">
        <v>45</v>
      </c>
      <c r="E146" s="4" t="e" vm="3">
        <v>#VALUE!</v>
      </c>
      <c r="F146" s="4" t="s">
        <v>11</v>
      </c>
      <c r="G146" s="7">
        <v>7</v>
      </c>
      <c r="H146" s="9">
        <v>434.8</v>
      </c>
      <c r="I146" s="9">
        <v>3043.59</v>
      </c>
      <c r="J146" s="9">
        <v>531.04999999999995</v>
      </c>
    </row>
    <row r="147" spans="2:10" x14ac:dyDescent="0.35">
      <c r="B147" s="16">
        <v>45546</v>
      </c>
      <c r="C147" s="4" t="s">
        <v>21</v>
      </c>
      <c r="D147" s="6" t="s">
        <v>19</v>
      </c>
      <c r="E147" s="4" t="e" vm="2">
        <v>#VALUE!</v>
      </c>
      <c r="F147" s="4" t="s">
        <v>2</v>
      </c>
      <c r="G147" s="7">
        <v>4</v>
      </c>
      <c r="H147" s="9">
        <v>151.81</v>
      </c>
      <c r="I147" s="9">
        <v>607.23</v>
      </c>
      <c r="J147" s="9">
        <v>190.71</v>
      </c>
    </row>
    <row r="148" spans="2:10" x14ac:dyDescent="0.35">
      <c r="B148" s="16">
        <v>45554</v>
      </c>
      <c r="C148" s="4" t="s">
        <v>48</v>
      </c>
      <c r="D148" s="6" t="s">
        <v>68</v>
      </c>
      <c r="E148" s="4" t="e" vm="2">
        <v>#VALUE!</v>
      </c>
      <c r="F148" s="4" t="s">
        <v>4</v>
      </c>
      <c r="G148" s="7">
        <v>5</v>
      </c>
      <c r="H148" s="9">
        <v>304.99</v>
      </c>
      <c r="I148" s="9">
        <v>1524.94</v>
      </c>
      <c r="J148" s="9">
        <v>476.73</v>
      </c>
    </row>
    <row r="149" spans="2:10" x14ac:dyDescent="0.35">
      <c r="B149" s="16">
        <v>45555</v>
      </c>
      <c r="C149" s="4" t="s">
        <v>15</v>
      </c>
      <c r="D149" s="6" t="s">
        <v>18</v>
      </c>
      <c r="E149" s="4" t="e" vm="4">
        <v>#VALUE!</v>
      </c>
      <c r="F149" s="4" t="s">
        <v>4</v>
      </c>
      <c r="G149" s="7">
        <v>2</v>
      </c>
      <c r="H149" s="9">
        <v>393.34</v>
      </c>
      <c r="I149" s="9">
        <v>786.68</v>
      </c>
      <c r="J149" s="9">
        <v>306.35000000000002</v>
      </c>
    </row>
    <row r="150" spans="2:10" x14ac:dyDescent="0.35">
      <c r="B150" s="16">
        <v>45556</v>
      </c>
      <c r="C150" s="4" t="s">
        <v>50</v>
      </c>
      <c r="D150" s="6" t="s">
        <v>56</v>
      </c>
      <c r="E150" s="4" t="e" vm="1">
        <v>#VALUE!</v>
      </c>
      <c r="F150" s="4" t="s">
        <v>3</v>
      </c>
      <c r="G150" s="7">
        <v>8</v>
      </c>
      <c r="H150" s="9">
        <v>482.19</v>
      </c>
      <c r="I150" s="9">
        <v>3857.51</v>
      </c>
      <c r="J150" s="9">
        <v>1258.5</v>
      </c>
    </row>
    <row r="151" spans="2:10" x14ac:dyDescent="0.35">
      <c r="B151" s="16">
        <v>45559</v>
      </c>
      <c r="C151" s="4" t="s">
        <v>28</v>
      </c>
      <c r="D151" s="6" t="s">
        <v>45</v>
      </c>
      <c r="E151" s="4" t="e" vm="4">
        <v>#VALUE!</v>
      </c>
      <c r="F151" s="4" t="s">
        <v>4</v>
      </c>
      <c r="G151" s="7">
        <v>8</v>
      </c>
      <c r="H151" s="9">
        <v>116.09</v>
      </c>
      <c r="I151" s="9">
        <v>928.68</v>
      </c>
      <c r="J151" s="9">
        <v>330.47</v>
      </c>
    </row>
    <row r="152" spans="2:10" x14ac:dyDescent="0.35">
      <c r="B152" s="16">
        <v>45561</v>
      </c>
      <c r="C152" s="4" t="s">
        <v>13</v>
      </c>
      <c r="D152" s="6" t="s">
        <v>30</v>
      </c>
      <c r="E152" s="4" t="e" vm="4">
        <v>#VALUE!</v>
      </c>
      <c r="F152" s="4" t="s">
        <v>3</v>
      </c>
      <c r="G152" s="7">
        <v>2</v>
      </c>
      <c r="H152" s="9">
        <v>324.99</v>
      </c>
      <c r="I152" s="9">
        <v>649.99</v>
      </c>
      <c r="J152" s="9">
        <v>242.33</v>
      </c>
    </row>
    <row r="153" spans="2:10" x14ac:dyDescent="0.35">
      <c r="B153" s="16">
        <v>45563</v>
      </c>
      <c r="C153" s="4" t="s">
        <v>31</v>
      </c>
      <c r="D153" s="6" t="s">
        <v>43</v>
      </c>
      <c r="E153" s="4" t="e" vm="5">
        <v>#VALUE!</v>
      </c>
      <c r="F153" s="4" t="s">
        <v>4</v>
      </c>
      <c r="G153" s="7">
        <v>2</v>
      </c>
      <c r="H153" s="9">
        <v>290.70999999999998</v>
      </c>
      <c r="I153" s="9">
        <v>581.41</v>
      </c>
      <c r="J153" s="9">
        <v>139.25</v>
      </c>
    </row>
    <row r="154" spans="2:10" x14ac:dyDescent="0.35">
      <c r="B154" s="16">
        <v>45564</v>
      </c>
      <c r="C154" s="4" t="s">
        <v>48</v>
      </c>
      <c r="D154" s="6" t="s">
        <v>55</v>
      </c>
      <c r="E154" s="4" t="e" vm="2">
        <v>#VALUE!</v>
      </c>
      <c r="F154" s="4" t="s">
        <v>2</v>
      </c>
      <c r="G154" s="7">
        <v>2</v>
      </c>
      <c r="H154" s="9">
        <v>428.85</v>
      </c>
      <c r="I154" s="9">
        <v>857.69</v>
      </c>
      <c r="J154" s="9">
        <v>331.28</v>
      </c>
    </row>
    <row r="155" spans="2:10" x14ac:dyDescent="0.35">
      <c r="B155" s="16">
        <v>45568</v>
      </c>
      <c r="C155" s="4" t="s">
        <v>50</v>
      </c>
      <c r="D155" s="6" t="s">
        <v>68</v>
      </c>
      <c r="E155" s="4" t="e" vm="3">
        <v>#VALUE!</v>
      </c>
      <c r="F155" s="4" t="s">
        <v>2</v>
      </c>
      <c r="G155" s="7">
        <v>2</v>
      </c>
      <c r="H155" s="9">
        <v>132.69</v>
      </c>
      <c r="I155" s="9">
        <v>265.38</v>
      </c>
      <c r="J155" s="9">
        <v>105.95</v>
      </c>
    </row>
    <row r="156" spans="2:10" x14ac:dyDescent="0.35">
      <c r="B156" s="16">
        <v>45571</v>
      </c>
      <c r="C156" s="4" t="s">
        <v>28</v>
      </c>
      <c r="D156" s="6" t="s">
        <v>18</v>
      </c>
      <c r="E156" s="4" t="e" vm="2">
        <v>#VALUE!</v>
      </c>
      <c r="F156" s="4" t="s">
        <v>17</v>
      </c>
      <c r="G156" s="7">
        <v>8</v>
      </c>
      <c r="H156" s="9">
        <v>218.81</v>
      </c>
      <c r="I156" s="9">
        <v>1750.47</v>
      </c>
      <c r="J156" s="9">
        <v>571.5</v>
      </c>
    </row>
    <row r="157" spans="2:10" x14ac:dyDescent="0.35">
      <c r="B157" s="16">
        <v>45572</v>
      </c>
      <c r="C157" s="4" t="s">
        <v>21</v>
      </c>
      <c r="D157" s="6" t="s">
        <v>67</v>
      </c>
      <c r="E157" s="4" t="e" vm="1">
        <v>#VALUE!</v>
      </c>
      <c r="F157" s="4" t="s">
        <v>3</v>
      </c>
      <c r="G157" s="7">
        <v>3</v>
      </c>
      <c r="H157" s="9">
        <v>437.53</v>
      </c>
      <c r="I157" s="9">
        <v>1312.6</v>
      </c>
      <c r="J157" s="9">
        <v>158.66</v>
      </c>
    </row>
    <row r="158" spans="2:10" x14ac:dyDescent="0.35">
      <c r="B158" s="16">
        <v>45572</v>
      </c>
      <c r="C158" s="4" t="s">
        <v>44</v>
      </c>
      <c r="D158" s="6" t="s">
        <v>58</v>
      </c>
      <c r="E158" s="4" t="e" vm="3">
        <v>#VALUE!</v>
      </c>
      <c r="F158" s="4" t="s">
        <v>17</v>
      </c>
      <c r="G158" s="7">
        <v>6</v>
      </c>
      <c r="H158" s="9">
        <v>341.06</v>
      </c>
      <c r="I158" s="9">
        <v>2046.36</v>
      </c>
      <c r="J158" s="9">
        <v>649.22</v>
      </c>
    </row>
    <row r="159" spans="2:10" x14ac:dyDescent="0.35">
      <c r="B159" s="16">
        <v>45575</v>
      </c>
      <c r="C159" s="4" t="s">
        <v>44</v>
      </c>
      <c r="D159" s="6" t="s">
        <v>16</v>
      </c>
      <c r="E159" s="4" t="e" vm="4">
        <v>#VALUE!</v>
      </c>
      <c r="F159" s="4" t="s">
        <v>3</v>
      </c>
      <c r="G159" s="7">
        <v>1</v>
      </c>
      <c r="H159" s="9">
        <v>155.76</v>
      </c>
      <c r="I159" s="9">
        <v>155.76</v>
      </c>
      <c r="J159" s="9">
        <v>54.71</v>
      </c>
    </row>
    <row r="160" spans="2:10" x14ac:dyDescent="0.35">
      <c r="B160" s="16">
        <v>45575</v>
      </c>
      <c r="C160" s="4" t="s">
        <v>32</v>
      </c>
      <c r="D160" s="6" t="s">
        <v>62</v>
      </c>
      <c r="E160" s="4" t="e" vm="4">
        <v>#VALUE!</v>
      </c>
      <c r="F160" s="4" t="s">
        <v>11</v>
      </c>
      <c r="G160" s="7">
        <v>7</v>
      </c>
      <c r="H160" s="9">
        <v>221.52</v>
      </c>
      <c r="I160" s="9">
        <v>1550.64</v>
      </c>
      <c r="J160" s="9">
        <v>228.29</v>
      </c>
    </row>
    <row r="161" spans="2:10" x14ac:dyDescent="0.35">
      <c r="B161" s="16">
        <v>45576</v>
      </c>
      <c r="C161" s="4" t="s">
        <v>21</v>
      </c>
      <c r="D161" s="6" t="s">
        <v>52</v>
      </c>
      <c r="E161" s="4" t="e" vm="2">
        <v>#VALUE!</v>
      </c>
      <c r="F161" s="4" t="s">
        <v>2</v>
      </c>
      <c r="G161" s="7">
        <v>1</v>
      </c>
      <c r="H161" s="9">
        <v>64.3</v>
      </c>
      <c r="I161" s="9">
        <v>64.3</v>
      </c>
      <c r="J161" s="9">
        <v>22.43</v>
      </c>
    </row>
    <row r="162" spans="2:10" x14ac:dyDescent="0.35">
      <c r="B162" s="16">
        <v>45582</v>
      </c>
      <c r="C162" s="4" t="s">
        <v>13</v>
      </c>
      <c r="D162" s="6" t="s">
        <v>20</v>
      </c>
      <c r="E162" s="4" t="e" vm="1">
        <v>#VALUE!</v>
      </c>
      <c r="F162" s="4" t="s">
        <v>4</v>
      </c>
      <c r="G162" s="7">
        <v>1</v>
      </c>
      <c r="H162" s="9">
        <v>129.94</v>
      </c>
      <c r="I162" s="9">
        <v>129.94</v>
      </c>
      <c r="J162" s="9">
        <v>44.38</v>
      </c>
    </row>
    <row r="163" spans="2:10" x14ac:dyDescent="0.35">
      <c r="B163" s="16">
        <v>45583</v>
      </c>
      <c r="C163" s="4" t="s">
        <v>13</v>
      </c>
      <c r="D163" s="6" t="s">
        <v>29</v>
      </c>
      <c r="E163" s="4" t="e" vm="2">
        <v>#VALUE!</v>
      </c>
      <c r="F163" s="4" t="s">
        <v>2</v>
      </c>
      <c r="G163" s="7">
        <v>9</v>
      </c>
      <c r="H163" s="9">
        <v>244.65</v>
      </c>
      <c r="I163" s="9">
        <v>2201.85</v>
      </c>
      <c r="J163" s="9">
        <v>754.45</v>
      </c>
    </row>
    <row r="164" spans="2:10" x14ac:dyDescent="0.35">
      <c r="B164" s="16">
        <v>45585</v>
      </c>
      <c r="C164" s="4" t="s">
        <v>28</v>
      </c>
      <c r="D164" s="6" t="s">
        <v>29</v>
      </c>
      <c r="E164" s="4" t="e" vm="1">
        <v>#VALUE!</v>
      </c>
      <c r="F164" s="4" t="s">
        <v>4</v>
      </c>
      <c r="G164" s="7">
        <v>4</v>
      </c>
      <c r="H164" s="9">
        <v>377.59</v>
      </c>
      <c r="I164" s="9">
        <v>1510.38</v>
      </c>
      <c r="J164" s="9">
        <v>489.52</v>
      </c>
    </row>
    <row r="165" spans="2:10" x14ac:dyDescent="0.35">
      <c r="B165" s="16">
        <v>45587</v>
      </c>
      <c r="C165" s="4" t="s">
        <v>48</v>
      </c>
      <c r="D165" s="6" t="s">
        <v>20</v>
      </c>
      <c r="E165" s="4" t="e" vm="3">
        <v>#VALUE!</v>
      </c>
      <c r="F165" s="4" t="s">
        <v>3</v>
      </c>
      <c r="G165" s="7">
        <v>2</v>
      </c>
      <c r="H165" s="9">
        <v>333.1</v>
      </c>
      <c r="I165" s="9">
        <v>666.21</v>
      </c>
      <c r="J165" s="9">
        <v>173.58</v>
      </c>
    </row>
    <row r="166" spans="2:10" x14ac:dyDescent="0.35">
      <c r="B166" s="16">
        <v>45587</v>
      </c>
      <c r="C166" s="4" t="s">
        <v>15</v>
      </c>
      <c r="D166" s="6" t="s">
        <v>16</v>
      </c>
      <c r="E166" s="4" t="e" vm="2">
        <v>#VALUE!</v>
      </c>
      <c r="F166" s="4" t="s">
        <v>11</v>
      </c>
      <c r="G166" s="7">
        <v>4</v>
      </c>
      <c r="H166" s="9">
        <v>484.74</v>
      </c>
      <c r="I166" s="9">
        <v>1938.96</v>
      </c>
      <c r="J166" s="9">
        <v>247.22</v>
      </c>
    </row>
    <row r="167" spans="2:10" x14ac:dyDescent="0.35">
      <c r="B167" s="16">
        <v>45589</v>
      </c>
      <c r="C167" s="4" t="s">
        <v>32</v>
      </c>
      <c r="D167" s="6" t="s">
        <v>27</v>
      </c>
      <c r="E167" s="4" t="e" vm="1">
        <v>#VALUE!</v>
      </c>
      <c r="F167" s="4" t="s">
        <v>11</v>
      </c>
      <c r="G167" s="7">
        <v>10</v>
      </c>
      <c r="H167" s="9">
        <v>71.5</v>
      </c>
      <c r="I167" s="9">
        <v>715.04</v>
      </c>
      <c r="J167" s="9">
        <v>132.55000000000001</v>
      </c>
    </row>
    <row r="168" spans="2:10" x14ac:dyDescent="0.35">
      <c r="B168" s="16">
        <v>45589</v>
      </c>
      <c r="C168" s="4" t="s">
        <v>48</v>
      </c>
      <c r="D168" s="6" t="s">
        <v>36</v>
      </c>
      <c r="E168" s="4" t="e" vm="3">
        <v>#VALUE!</v>
      </c>
      <c r="F168" s="4" t="s">
        <v>11</v>
      </c>
      <c r="G168" s="7">
        <v>7</v>
      </c>
      <c r="H168" s="9">
        <v>104.33</v>
      </c>
      <c r="I168" s="9">
        <v>730.33</v>
      </c>
      <c r="J168" s="9">
        <v>189.72</v>
      </c>
    </row>
    <row r="169" spans="2:10" x14ac:dyDescent="0.35">
      <c r="B169" s="16">
        <v>45589</v>
      </c>
      <c r="C169" s="4" t="s">
        <v>37</v>
      </c>
      <c r="D169" s="6" t="s">
        <v>20</v>
      </c>
      <c r="E169" s="4" t="e" vm="1">
        <v>#VALUE!</v>
      </c>
      <c r="F169" s="4" t="s">
        <v>3</v>
      </c>
      <c r="G169" s="7">
        <v>1</v>
      </c>
      <c r="H169" s="9">
        <v>435.58</v>
      </c>
      <c r="I169" s="9">
        <v>435.58</v>
      </c>
      <c r="J169" s="9">
        <v>79.260000000000005</v>
      </c>
    </row>
    <row r="170" spans="2:10" x14ac:dyDescent="0.35">
      <c r="B170" s="16">
        <v>45590</v>
      </c>
      <c r="C170" s="4" t="s">
        <v>21</v>
      </c>
      <c r="D170" s="6" t="s">
        <v>49</v>
      </c>
      <c r="E170" s="4" t="e" vm="5">
        <v>#VALUE!</v>
      </c>
      <c r="F170" s="4" t="s">
        <v>4</v>
      </c>
      <c r="G170" s="7">
        <v>9</v>
      </c>
      <c r="H170" s="9">
        <v>127.64</v>
      </c>
      <c r="I170" s="9">
        <v>1148.72</v>
      </c>
      <c r="J170" s="9">
        <v>387.83</v>
      </c>
    </row>
    <row r="171" spans="2:10" x14ac:dyDescent="0.35">
      <c r="B171" s="16">
        <v>45593</v>
      </c>
      <c r="C171" s="4" t="s">
        <v>13</v>
      </c>
      <c r="D171" s="6" t="s">
        <v>69</v>
      </c>
      <c r="E171" s="4" t="e" vm="2">
        <v>#VALUE!</v>
      </c>
      <c r="F171" s="4" t="s">
        <v>4</v>
      </c>
      <c r="G171" s="7">
        <v>4</v>
      </c>
      <c r="H171" s="9">
        <v>218.63</v>
      </c>
      <c r="I171" s="9">
        <v>874.52</v>
      </c>
      <c r="J171" s="9">
        <v>192.06</v>
      </c>
    </row>
    <row r="172" spans="2:10" x14ac:dyDescent="0.35">
      <c r="B172" s="16">
        <v>45594</v>
      </c>
      <c r="C172" s="4" t="s">
        <v>28</v>
      </c>
      <c r="D172" s="6" t="s">
        <v>40</v>
      </c>
      <c r="E172" s="4" t="e" vm="5">
        <v>#VALUE!</v>
      </c>
      <c r="F172" s="4" t="s">
        <v>3</v>
      </c>
      <c r="G172" s="7">
        <v>7</v>
      </c>
      <c r="H172" s="9">
        <v>324.7</v>
      </c>
      <c r="I172" s="9">
        <v>2272.88</v>
      </c>
      <c r="J172" s="9">
        <v>888.05</v>
      </c>
    </row>
    <row r="173" spans="2:10" x14ac:dyDescent="0.35">
      <c r="B173" s="16">
        <v>45596</v>
      </c>
      <c r="C173" s="4" t="s">
        <v>37</v>
      </c>
      <c r="D173" s="6" t="s">
        <v>46</v>
      </c>
      <c r="E173" s="4" t="e" vm="4">
        <v>#VALUE!</v>
      </c>
      <c r="F173" s="4" t="s">
        <v>11</v>
      </c>
      <c r="G173" s="7">
        <v>9</v>
      </c>
      <c r="H173" s="9">
        <v>49.26</v>
      </c>
      <c r="I173" s="9">
        <v>443.34</v>
      </c>
      <c r="J173" s="9">
        <v>51.94</v>
      </c>
    </row>
    <row r="174" spans="2:10" x14ac:dyDescent="0.35">
      <c r="B174" s="16">
        <v>45596</v>
      </c>
      <c r="C174" s="4" t="s">
        <v>50</v>
      </c>
      <c r="D174" s="6" t="s">
        <v>51</v>
      </c>
      <c r="E174" s="4" t="e" vm="4">
        <v>#VALUE!</v>
      </c>
      <c r="F174" s="4" t="s">
        <v>11</v>
      </c>
      <c r="G174" s="7">
        <v>2</v>
      </c>
      <c r="H174" s="9">
        <v>470.69</v>
      </c>
      <c r="I174" s="9">
        <v>941.37</v>
      </c>
      <c r="J174" s="9">
        <v>168.83</v>
      </c>
    </row>
    <row r="175" spans="2:10" x14ac:dyDescent="0.35">
      <c r="B175" s="16">
        <v>45598</v>
      </c>
      <c r="C175" s="4" t="s">
        <v>44</v>
      </c>
      <c r="D175" s="6" t="s">
        <v>46</v>
      </c>
      <c r="E175" s="4" t="e" vm="4">
        <v>#VALUE!</v>
      </c>
      <c r="F175" s="4" t="s">
        <v>17</v>
      </c>
      <c r="G175" s="7">
        <v>9</v>
      </c>
      <c r="H175" s="9">
        <v>403.94</v>
      </c>
      <c r="I175" s="9">
        <v>3635.43</v>
      </c>
      <c r="J175" s="9">
        <v>896.02</v>
      </c>
    </row>
    <row r="176" spans="2:10" x14ac:dyDescent="0.35">
      <c r="B176" s="16">
        <v>45598</v>
      </c>
      <c r="C176" s="4" t="s">
        <v>44</v>
      </c>
      <c r="D176" s="6" t="s">
        <v>61</v>
      </c>
      <c r="E176" s="4" t="e" vm="4">
        <v>#VALUE!</v>
      </c>
      <c r="F176" s="4" t="s">
        <v>4</v>
      </c>
      <c r="G176" s="7">
        <v>2</v>
      </c>
      <c r="H176" s="9">
        <v>168.6</v>
      </c>
      <c r="I176" s="9">
        <v>337.2</v>
      </c>
      <c r="J176" s="9">
        <v>98.82</v>
      </c>
    </row>
    <row r="177" spans="2:10" x14ac:dyDescent="0.35">
      <c r="B177" s="16">
        <v>45599</v>
      </c>
      <c r="C177" s="4" t="s">
        <v>50</v>
      </c>
      <c r="D177" s="6" t="s">
        <v>71</v>
      </c>
      <c r="E177" s="4" t="e" vm="1">
        <v>#VALUE!</v>
      </c>
      <c r="F177" s="4" t="s">
        <v>11</v>
      </c>
      <c r="G177" s="7">
        <v>2</v>
      </c>
      <c r="H177" s="9">
        <v>490.35</v>
      </c>
      <c r="I177" s="9">
        <v>980.7</v>
      </c>
      <c r="J177" s="9">
        <v>332.48</v>
      </c>
    </row>
    <row r="178" spans="2:10" x14ac:dyDescent="0.35">
      <c r="B178" s="16">
        <v>45602</v>
      </c>
      <c r="C178" s="4" t="s">
        <v>44</v>
      </c>
      <c r="D178" s="6" t="s">
        <v>12</v>
      </c>
      <c r="E178" s="4" t="e" vm="5">
        <v>#VALUE!</v>
      </c>
      <c r="F178" s="4" t="s">
        <v>11</v>
      </c>
      <c r="G178" s="7">
        <v>1</v>
      </c>
      <c r="H178" s="9">
        <v>166.1</v>
      </c>
      <c r="I178" s="9">
        <v>166.1</v>
      </c>
      <c r="J178" s="9">
        <v>22.4</v>
      </c>
    </row>
    <row r="179" spans="2:10" x14ac:dyDescent="0.35">
      <c r="B179" s="16">
        <v>45607</v>
      </c>
      <c r="C179" s="4" t="s">
        <v>37</v>
      </c>
      <c r="D179" s="6" t="s">
        <v>27</v>
      </c>
      <c r="E179" s="4" t="e" vm="5">
        <v>#VALUE!</v>
      </c>
      <c r="F179" s="4" t="s">
        <v>11</v>
      </c>
      <c r="G179" s="7">
        <v>2</v>
      </c>
      <c r="H179" s="9">
        <v>61.11</v>
      </c>
      <c r="I179" s="9">
        <v>122.23</v>
      </c>
      <c r="J179" s="9">
        <v>42.15</v>
      </c>
    </row>
    <row r="180" spans="2:10" x14ac:dyDescent="0.35">
      <c r="B180" s="16">
        <v>45608</v>
      </c>
      <c r="C180" s="4" t="s">
        <v>50</v>
      </c>
      <c r="D180" s="6" t="s">
        <v>47</v>
      </c>
      <c r="E180" s="4" t="e" vm="3">
        <v>#VALUE!</v>
      </c>
      <c r="F180" s="4" t="s">
        <v>11</v>
      </c>
      <c r="G180" s="7">
        <v>9</v>
      </c>
      <c r="H180" s="9">
        <v>239.47</v>
      </c>
      <c r="I180" s="9">
        <v>2155.2399999999998</v>
      </c>
      <c r="J180" s="9">
        <v>354.63</v>
      </c>
    </row>
    <row r="181" spans="2:10" x14ac:dyDescent="0.35">
      <c r="B181" s="16">
        <v>45608</v>
      </c>
      <c r="C181" s="4" t="s">
        <v>44</v>
      </c>
      <c r="D181" s="6" t="s">
        <v>18</v>
      </c>
      <c r="E181" s="4" t="e" vm="1">
        <v>#VALUE!</v>
      </c>
      <c r="F181" s="4" t="s">
        <v>11</v>
      </c>
      <c r="G181" s="7">
        <v>5</v>
      </c>
      <c r="H181" s="9">
        <v>188.79</v>
      </c>
      <c r="I181" s="9">
        <v>943.95</v>
      </c>
      <c r="J181" s="9">
        <v>138.21</v>
      </c>
    </row>
    <row r="182" spans="2:10" x14ac:dyDescent="0.35">
      <c r="B182" s="16">
        <v>45612</v>
      </c>
      <c r="C182" s="4" t="s">
        <v>48</v>
      </c>
      <c r="D182" s="6" t="s">
        <v>70</v>
      </c>
      <c r="E182" s="4" t="e" vm="4">
        <v>#VALUE!</v>
      </c>
      <c r="F182" s="4" t="s">
        <v>2</v>
      </c>
      <c r="G182" s="7">
        <v>1</v>
      </c>
      <c r="H182" s="9">
        <v>94.68</v>
      </c>
      <c r="I182" s="9">
        <v>94.68</v>
      </c>
      <c r="J182" s="9">
        <v>28.61</v>
      </c>
    </row>
    <row r="183" spans="2:10" x14ac:dyDescent="0.35">
      <c r="B183" s="16">
        <v>45614</v>
      </c>
      <c r="C183" s="4" t="s">
        <v>15</v>
      </c>
      <c r="D183" s="6" t="s">
        <v>71</v>
      </c>
      <c r="E183" s="4" t="e" vm="4">
        <v>#VALUE!</v>
      </c>
      <c r="F183" s="4" t="s">
        <v>17</v>
      </c>
      <c r="G183" s="7">
        <v>9</v>
      </c>
      <c r="H183" s="9">
        <v>190.06</v>
      </c>
      <c r="I183" s="9">
        <v>1710.52</v>
      </c>
      <c r="J183" s="9">
        <v>484.12</v>
      </c>
    </row>
    <row r="184" spans="2:10" x14ac:dyDescent="0.35">
      <c r="B184" s="16">
        <v>45614</v>
      </c>
      <c r="C184" s="4" t="s">
        <v>44</v>
      </c>
      <c r="D184" s="6" t="s">
        <v>56</v>
      </c>
      <c r="E184" s="4" t="e" vm="4">
        <v>#VALUE!</v>
      </c>
      <c r="F184" s="4" t="s">
        <v>2</v>
      </c>
      <c r="G184" s="7">
        <v>7</v>
      </c>
      <c r="H184" s="9">
        <v>451.76</v>
      </c>
      <c r="I184" s="9">
        <v>3162.34</v>
      </c>
      <c r="J184" s="9">
        <v>557.89</v>
      </c>
    </row>
    <row r="185" spans="2:10" x14ac:dyDescent="0.35">
      <c r="B185" s="16">
        <v>45615</v>
      </c>
      <c r="C185" s="4" t="s">
        <v>21</v>
      </c>
      <c r="D185" s="6" t="s">
        <v>19</v>
      </c>
      <c r="E185" s="4" t="e" vm="2">
        <v>#VALUE!</v>
      </c>
      <c r="F185" s="4" t="s">
        <v>2</v>
      </c>
      <c r="G185" s="7">
        <v>6</v>
      </c>
      <c r="H185" s="9">
        <v>72.010000000000005</v>
      </c>
      <c r="I185" s="9">
        <v>432.04</v>
      </c>
      <c r="J185" s="9">
        <v>104.31</v>
      </c>
    </row>
    <row r="186" spans="2:10" x14ac:dyDescent="0.35">
      <c r="B186" s="16">
        <v>45621</v>
      </c>
      <c r="C186" s="4" t="s">
        <v>28</v>
      </c>
      <c r="D186" s="6" t="s">
        <v>53</v>
      </c>
      <c r="E186" s="4" t="e" vm="5">
        <v>#VALUE!</v>
      </c>
      <c r="F186" s="4" t="s">
        <v>11</v>
      </c>
      <c r="G186" s="7">
        <v>4</v>
      </c>
      <c r="H186" s="9">
        <v>393.69</v>
      </c>
      <c r="I186" s="9">
        <v>1574.75</v>
      </c>
      <c r="J186" s="9">
        <v>328.56</v>
      </c>
    </row>
    <row r="187" spans="2:10" x14ac:dyDescent="0.35">
      <c r="B187" s="16">
        <v>45622</v>
      </c>
      <c r="C187" s="4" t="s">
        <v>37</v>
      </c>
      <c r="D187" s="6" t="s">
        <v>58</v>
      </c>
      <c r="E187" s="4" t="e" vm="4">
        <v>#VALUE!</v>
      </c>
      <c r="F187" s="4" t="s">
        <v>4</v>
      </c>
      <c r="G187" s="7">
        <v>4</v>
      </c>
      <c r="H187" s="9">
        <v>430.89</v>
      </c>
      <c r="I187" s="9">
        <v>1723.54</v>
      </c>
      <c r="J187" s="9">
        <v>194.92</v>
      </c>
    </row>
    <row r="188" spans="2:10" x14ac:dyDescent="0.35">
      <c r="B188" s="16">
        <v>45628</v>
      </c>
      <c r="C188" s="4" t="s">
        <v>44</v>
      </c>
      <c r="D188" s="6" t="s">
        <v>53</v>
      </c>
      <c r="E188" s="4" t="e" vm="2">
        <v>#VALUE!</v>
      </c>
      <c r="F188" s="4" t="s">
        <v>3</v>
      </c>
      <c r="G188" s="7">
        <v>1</v>
      </c>
      <c r="H188" s="9">
        <v>95.88</v>
      </c>
      <c r="I188" s="9">
        <v>95.88</v>
      </c>
      <c r="J188" s="9">
        <v>23.52</v>
      </c>
    </row>
    <row r="189" spans="2:10" x14ac:dyDescent="0.35">
      <c r="B189" s="16">
        <v>45629</v>
      </c>
      <c r="C189" s="4" t="s">
        <v>31</v>
      </c>
      <c r="D189" s="6" t="s">
        <v>55</v>
      </c>
      <c r="E189" s="4" t="e" vm="3">
        <v>#VALUE!</v>
      </c>
      <c r="F189" s="4" t="s">
        <v>2</v>
      </c>
      <c r="G189" s="7">
        <v>7</v>
      </c>
      <c r="H189" s="9">
        <v>264.07</v>
      </c>
      <c r="I189" s="9">
        <v>1848.52</v>
      </c>
      <c r="J189" s="9">
        <v>385.93</v>
      </c>
    </row>
    <row r="190" spans="2:10" x14ac:dyDescent="0.35">
      <c r="B190" s="16">
        <v>45631</v>
      </c>
      <c r="C190" s="4" t="s">
        <v>15</v>
      </c>
      <c r="D190" s="6" t="s">
        <v>61</v>
      </c>
      <c r="E190" s="4" t="e" vm="1">
        <v>#VALUE!</v>
      </c>
      <c r="F190" s="4" t="s">
        <v>17</v>
      </c>
      <c r="G190" s="7">
        <v>3</v>
      </c>
      <c r="H190" s="9">
        <v>26.76</v>
      </c>
      <c r="I190" s="9">
        <v>80.28</v>
      </c>
      <c r="J190" s="9">
        <v>27.07</v>
      </c>
    </row>
    <row r="191" spans="2:10" x14ac:dyDescent="0.35">
      <c r="B191" s="16">
        <v>45631</v>
      </c>
      <c r="C191" s="4" t="s">
        <v>32</v>
      </c>
      <c r="D191" s="6" t="s">
        <v>52</v>
      </c>
      <c r="E191" s="4" t="e" vm="2">
        <v>#VALUE!</v>
      </c>
      <c r="F191" s="4" t="s">
        <v>2</v>
      </c>
      <c r="G191" s="7">
        <v>10</v>
      </c>
      <c r="H191" s="9">
        <v>297.26</v>
      </c>
      <c r="I191" s="9">
        <v>2972.65</v>
      </c>
      <c r="J191" s="9">
        <v>817.65</v>
      </c>
    </row>
    <row r="192" spans="2:10" x14ac:dyDescent="0.35">
      <c r="B192" s="16">
        <v>45634</v>
      </c>
      <c r="C192" s="4" t="s">
        <v>37</v>
      </c>
      <c r="D192" s="6" t="s">
        <v>60</v>
      </c>
      <c r="E192" s="4" t="e" vm="1">
        <v>#VALUE!</v>
      </c>
      <c r="F192" s="4" t="s">
        <v>11</v>
      </c>
      <c r="G192" s="7">
        <v>10</v>
      </c>
      <c r="H192" s="9">
        <v>406.65</v>
      </c>
      <c r="I192" s="9">
        <v>4066.53</v>
      </c>
      <c r="J192" s="9">
        <v>830.23</v>
      </c>
    </row>
    <row r="193" spans="2:10" x14ac:dyDescent="0.35">
      <c r="B193" s="16">
        <v>45638</v>
      </c>
      <c r="C193" s="4" t="s">
        <v>44</v>
      </c>
      <c r="D193" s="6" t="s">
        <v>52</v>
      </c>
      <c r="E193" s="4" t="e" vm="2">
        <v>#VALUE!</v>
      </c>
      <c r="F193" s="4" t="s">
        <v>3</v>
      </c>
      <c r="G193" s="7">
        <v>2</v>
      </c>
      <c r="H193" s="9">
        <v>245.75</v>
      </c>
      <c r="I193" s="9">
        <v>491.49</v>
      </c>
      <c r="J193" s="9">
        <v>196.58</v>
      </c>
    </row>
    <row r="194" spans="2:10" x14ac:dyDescent="0.35">
      <c r="B194" s="16">
        <v>45639</v>
      </c>
      <c r="C194" s="4" t="s">
        <v>21</v>
      </c>
      <c r="D194" s="6" t="s">
        <v>68</v>
      </c>
      <c r="E194" s="4" t="e" vm="3">
        <v>#VALUE!</v>
      </c>
      <c r="F194" s="4" t="s">
        <v>4</v>
      </c>
      <c r="G194" s="7">
        <v>10</v>
      </c>
      <c r="H194" s="9">
        <v>134.86000000000001</v>
      </c>
      <c r="I194" s="9">
        <v>1348.55</v>
      </c>
      <c r="J194" s="9">
        <v>405.85</v>
      </c>
    </row>
    <row r="195" spans="2:10" x14ac:dyDescent="0.35">
      <c r="B195" s="16">
        <v>45640</v>
      </c>
      <c r="C195" s="4" t="s">
        <v>13</v>
      </c>
      <c r="D195" s="6" t="s">
        <v>35</v>
      </c>
      <c r="E195" s="4" t="e" vm="5">
        <v>#VALUE!</v>
      </c>
      <c r="F195" s="4" t="s">
        <v>3</v>
      </c>
      <c r="G195" s="7">
        <v>10</v>
      </c>
      <c r="H195" s="9">
        <v>264.38</v>
      </c>
      <c r="I195" s="9">
        <v>2643.79</v>
      </c>
      <c r="J195" s="9">
        <v>300.31</v>
      </c>
    </row>
    <row r="196" spans="2:10" x14ac:dyDescent="0.35">
      <c r="B196" s="16">
        <v>45640</v>
      </c>
      <c r="C196" s="4" t="s">
        <v>21</v>
      </c>
      <c r="D196" s="6" t="s">
        <v>35</v>
      </c>
      <c r="E196" s="4" t="e" vm="5">
        <v>#VALUE!</v>
      </c>
      <c r="F196" s="4" t="s">
        <v>2</v>
      </c>
      <c r="G196" s="7">
        <v>7</v>
      </c>
      <c r="H196" s="9">
        <v>339.17</v>
      </c>
      <c r="I196" s="9">
        <v>2374.16</v>
      </c>
      <c r="J196" s="9">
        <v>719.83</v>
      </c>
    </row>
    <row r="197" spans="2:10" x14ac:dyDescent="0.35">
      <c r="B197" s="16">
        <v>45642</v>
      </c>
      <c r="C197" s="4" t="s">
        <v>50</v>
      </c>
      <c r="D197" s="6" t="s">
        <v>19</v>
      </c>
      <c r="E197" s="4" t="e" vm="3">
        <v>#VALUE!</v>
      </c>
      <c r="F197" s="4" t="s">
        <v>11</v>
      </c>
      <c r="G197" s="7">
        <v>10</v>
      </c>
      <c r="H197" s="9">
        <v>403.67</v>
      </c>
      <c r="I197" s="9">
        <v>4036.71</v>
      </c>
      <c r="J197" s="9">
        <v>779.99</v>
      </c>
    </row>
    <row r="198" spans="2:10" x14ac:dyDescent="0.35">
      <c r="B198" s="16">
        <v>45648</v>
      </c>
      <c r="C198" s="4" t="s">
        <v>37</v>
      </c>
      <c r="D198" s="6" t="s">
        <v>43</v>
      </c>
      <c r="E198" s="4" t="e" vm="1">
        <v>#VALUE!</v>
      </c>
      <c r="F198" s="4" t="s">
        <v>17</v>
      </c>
      <c r="G198" s="7">
        <v>6</v>
      </c>
      <c r="H198" s="9">
        <v>289.02999999999997</v>
      </c>
      <c r="I198" s="9">
        <v>1734.2</v>
      </c>
      <c r="J198" s="9">
        <v>323.14999999999998</v>
      </c>
    </row>
    <row r="199" spans="2:10" x14ac:dyDescent="0.35">
      <c r="B199" s="16">
        <v>45650</v>
      </c>
      <c r="C199" s="4" t="s">
        <v>15</v>
      </c>
      <c r="D199" s="6" t="s">
        <v>73</v>
      </c>
      <c r="E199" s="4" t="e" vm="5">
        <v>#VALUE!</v>
      </c>
      <c r="F199" s="4" t="s">
        <v>4</v>
      </c>
      <c r="G199" s="7">
        <v>3</v>
      </c>
      <c r="H199" s="9">
        <v>142.86000000000001</v>
      </c>
      <c r="I199" s="9">
        <v>428.59</v>
      </c>
      <c r="J199" s="9">
        <v>120.31</v>
      </c>
    </row>
    <row r="200" spans="2:10" x14ac:dyDescent="0.35">
      <c r="B200" s="16">
        <v>45650</v>
      </c>
      <c r="C200" s="4" t="s">
        <v>21</v>
      </c>
      <c r="D200" s="6" t="s">
        <v>60</v>
      </c>
      <c r="E200" s="4" t="e" vm="3">
        <v>#VALUE!</v>
      </c>
      <c r="F200" s="4" t="s">
        <v>17</v>
      </c>
      <c r="G200" s="7">
        <v>4</v>
      </c>
      <c r="H200" s="9">
        <v>463.48</v>
      </c>
      <c r="I200" s="9">
        <v>1853.91</v>
      </c>
      <c r="J200" s="9">
        <v>421.84</v>
      </c>
    </row>
    <row r="201" spans="2:10" x14ac:dyDescent="0.35">
      <c r="B201" s="16">
        <v>45651</v>
      </c>
      <c r="C201" s="4" t="s">
        <v>37</v>
      </c>
      <c r="D201" s="6" t="s">
        <v>33</v>
      </c>
      <c r="E201" s="4" t="e" vm="3">
        <v>#VALUE!</v>
      </c>
      <c r="F201" s="4" t="s">
        <v>11</v>
      </c>
      <c r="G201" s="7">
        <v>1</v>
      </c>
      <c r="H201" s="9">
        <v>475.81</v>
      </c>
      <c r="I201" s="9">
        <v>475.81</v>
      </c>
      <c r="J201" s="9">
        <v>167.38</v>
      </c>
    </row>
    <row r="202" spans="2:10" x14ac:dyDescent="0.35">
      <c r="B202" s="16">
        <v>45651</v>
      </c>
      <c r="C202" s="4" t="s">
        <v>32</v>
      </c>
      <c r="D202" s="6" t="s">
        <v>12</v>
      </c>
      <c r="E202" s="4" t="e" vm="3">
        <v>#VALUE!</v>
      </c>
      <c r="F202" s="4" t="s">
        <v>4</v>
      </c>
      <c r="G202" s="7">
        <v>6</v>
      </c>
      <c r="H202" s="9">
        <v>54.01</v>
      </c>
      <c r="I202" s="9">
        <v>324.07</v>
      </c>
      <c r="J202" s="9">
        <v>59.48</v>
      </c>
    </row>
    <row r="203" spans="2:10" x14ac:dyDescent="0.35">
      <c r="B203" s="16">
        <v>45652</v>
      </c>
      <c r="C203" s="4" t="s">
        <v>44</v>
      </c>
      <c r="D203" s="6" t="s">
        <v>23</v>
      </c>
      <c r="E203" s="4" t="e" vm="4">
        <v>#VALUE!</v>
      </c>
      <c r="F203" s="4" t="s">
        <v>11</v>
      </c>
      <c r="G203" s="7">
        <v>4</v>
      </c>
      <c r="H203" s="9">
        <v>194.83</v>
      </c>
      <c r="I203" s="9">
        <v>779.31</v>
      </c>
      <c r="J203" s="9">
        <v>299.77</v>
      </c>
    </row>
    <row r="204" spans="2:10" x14ac:dyDescent="0.35">
      <c r="B204" s="16">
        <v>45654</v>
      </c>
      <c r="C204" s="4" t="s">
        <v>32</v>
      </c>
      <c r="D204" s="6" t="s">
        <v>36</v>
      </c>
      <c r="E204" s="4" t="e" vm="1">
        <v>#VALUE!</v>
      </c>
      <c r="F204" s="4" t="s">
        <v>11</v>
      </c>
      <c r="G204" s="7">
        <v>10</v>
      </c>
      <c r="H204" s="9">
        <v>443.52</v>
      </c>
      <c r="I204" s="9">
        <v>4435.2299999999996</v>
      </c>
      <c r="J204" s="9">
        <v>823.73</v>
      </c>
    </row>
  </sheetData>
  <mergeCells count="3">
    <mergeCell ref="B2:J2"/>
    <mergeCell ref="B4:J4"/>
    <mergeCell ref="N32:P34"/>
  </mergeCells>
  <phoneticPr fontId="3"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CA7E-01DD-42E0-B1CE-68B8CF7E54FA}">
  <dimension ref="A1:R36"/>
  <sheetViews>
    <sheetView tabSelected="1" zoomScale="85" zoomScaleNormal="85" workbookViewId="0">
      <selection activeCell="T6" sqref="T6"/>
    </sheetView>
  </sheetViews>
  <sheetFormatPr baseColWidth="10" defaultRowHeight="14.5" x14ac:dyDescent="0.35"/>
  <sheetData>
    <row r="1" spans="1:18" ht="14.5" customHeight="1" x14ac:dyDescent="0.35">
      <c r="A1" s="10"/>
      <c r="B1" s="10"/>
      <c r="C1" s="10"/>
      <c r="D1" s="10"/>
      <c r="E1" s="10"/>
      <c r="F1" s="10"/>
      <c r="G1" s="10"/>
      <c r="H1" s="10"/>
      <c r="I1" s="10"/>
      <c r="J1" s="10"/>
      <c r="K1" s="10"/>
      <c r="L1" s="10"/>
      <c r="M1" s="10"/>
      <c r="N1" s="10"/>
      <c r="O1" s="10"/>
      <c r="P1" s="10"/>
      <c r="Q1" s="10"/>
      <c r="R1" s="10"/>
    </row>
    <row r="2" spans="1:18" ht="14.5" customHeight="1" x14ac:dyDescent="0.35">
      <c r="A2" s="10"/>
      <c r="B2" s="10"/>
      <c r="C2" s="10"/>
      <c r="D2" s="10"/>
      <c r="E2" s="10"/>
      <c r="F2" s="10"/>
      <c r="G2" s="10"/>
      <c r="H2" s="10"/>
      <c r="I2" s="10"/>
      <c r="J2" s="10"/>
      <c r="K2" s="10"/>
      <c r="L2" s="10"/>
      <c r="M2" s="10"/>
      <c r="N2" s="10"/>
      <c r="O2" s="10"/>
      <c r="P2" s="10"/>
      <c r="Q2" s="10"/>
      <c r="R2" s="10"/>
    </row>
    <row r="3" spans="1:18" ht="14.5" customHeight="1" x14ac:dyDescent="0.35">
      <c r="A3" s="10"/>
      <c r="B3" s="10"/>
      <c r="C3" s="10"/>
      <c r="D3" s="10"/>
      <c r="E3" s="10"/>
      <c r="F3" s="10"/>
      <c r="G3" s="10"/>
      <c r="H3" s="10"/>
      <c r="I3" s="10"/>
      <c r="J3" s="10"/>
      <c r="K3" s="10"/>
      <c r="L3" s="10"/>
      <c r="M3" s="10"/>
      <c r="N3" s="10"/>
      <c r="O3" s="10"/>
      <c r="P3" s="10"/>
      <c r="Q3" s="10"/>
      <c r="R3" s="10"/>
    </row>
    <row r="4" spans="1:18" ht="14.5" customHeight="1" x14ac:dyDescent="0.35">
      <c r="A4" s="10"/>
      <c r="B4" s="10"/>
      <c r="C4" s="10"/>
      <c r="D4" s="10"/>
      <c r="E4" s="10"/>
      <c r="F4" s="10"/>
      <c r="G4" s="10"/>
      <c r="H4" s="10"/>
      <c r="I4" s="10"/>
      <c r="J4" s="10"/>
      <c r="K4" s="10"/>
      <c r="L4" s="10"/>
      <c r="M4" s="10"/>
      <c r="N4" s="10"/>
      <c r="O4" s="10"/>
      <c r="P4" s="10"/>
      <c r="Q4" s="10"/>
      <c r="R4" s="10"/>
    </row>
    <row r="5" spans="1:18" ht="14.5" customHeight="1" x14ac:dyDescent="0.35">
      <c r="A5" s="10"/>
      <c r="B5" s="10"/>
      <c r="C5" s="10"/>
      <c r="D5" s="10"/>
      <c r="E5" s="10"/>
      <c r="F5" s="10"/>
      <c r="G5" s="10"/>
      <c r="H5" s="10"/>
      <c r="I5" s="10"/>
      <c r="J5" s="10"/>
      <c r="K5" s="10"/>
      <c r="L5" s="10"/>
      <c r="M5" s="10"/>
      <c r="N5" s="10"/>
      <c r="O5" s="10"/>
      <c r="P5" s="10"/>
      <c r="Q5" s="10"/>
      <c r="R5" s="10"/>
    </row>
    <row r="6" spans="1:18" ht="14.5" customHeight="1" x14ac:dyDescent="0.35">
      <c r="A6" s="10"/>
      <c r="B6" s="10"/>
      <c r="C6" s="10"/>
      <c r="D6" s="10"/>
      <c r="E6" s="10"/>
      <c r="F6" s="10"/>
      <c r="G6" s="10"/>
      <c r="H6" s="10"/>
      <c r="I6" s="10"/>
      <c r="J6" s="10"/>
      <c r="K6" s="10"/>
      <c r="L6" s="10"/>
      <c r="M6" s="10"/>
      <c r="N6" s="10"/>
      <c r="O6" s="10"/>
      <c r="P6" s="10"/>
      <c r="Q6" s="10"/>
      <c r="R6" s="10"/>
    </row>
    <row r="7" spans="1:18" ht="14.5" customHeight="1" x14ac:dyDescent="0.35">
      <c r="A7" s="10"/>
      <c r="B7" s="10"/>
      <c r="C7" s="10"/>
      <c r="D7" s="10"/>
      <c r="E7" s="10"/>
      <c r="F7" s="10"/>
      <c r="G7" s="10"/>
      <c r="H7" s="10"/>
      <c r="I7" s="10"/>
      <c r="J7" s="10"/>
      <c r="K7" s="10"/>
      <c r="L7" s="10"/>
      <c r="M7" s="10"/>
      <c r="N7" s="10"/>
      <c r="O7" s="10"/>
      <c r="P7" s="10"/>
      <c r="Q7" s="10"/>
      <c r="R7" s="10"/>
    </row>
    <row r="8" spans="1:18" ht="14.5" customHeight="1" x14ac:dyDescent="0.35">
      <c r="A8" s="10"/>
      <c r="B8" s="10"/>
      <c r="C8" s="10"/>
      <c r="D8" s="10"/>
      <c r="E8" s="10"/>
      <c r="F8" s="10"/>
      <c r="G8" s="10"/>
      <c r="H8" s="10"/>
      <c r="I8" s="10"/>
      <c r="J8" s="10"/>
      <c r="K8" s="10"/>
      <c r="L8" s="10"/>
      <c r="M8" s="10"/>
      <c r="N8" s="10"/>
      <c r="O8" s="10"/>
      <c r="P8" s="10"/>
      <c r="Q8" s="10"/>
      <c r="R8" s="10"/>
    </row>
    <row r="9" spans="1:18" ht="14.5" customHeight="1" x14ac:dyDescent="0.35">
      <c r="A9" s="10"/>
      <c r="B9" s="10"/>
      <c r="C9" s="10"/>
      <c r="D9" s="10"/>
      <c r="E9" s="10"/>
      <c r="F9" s="10"/>
      <c r="G9" s="10"/>
      <c r="H9" s="10"/>
      <c r="I9" s="10"/>
      <c r="J9" s="10"/>
      <c r="K9" s="10"/>
      <c r="L9" s="10"/>
      <c r="M9" s="10"/>
      <c r="N9" s="10"/>
      <c r="O9" s="10"/>
      <c r="P9" s="10"/>
      <c r="Q9" s="10"/>
      <c r="R9" s="10"/>
    </row>
    <row r="10" spans="1:18" ht="14.5" customHeight="1" x14ac:dyDescent="0.35">
      <c r="A10" s="10"/>
      <c r="B10" s="10"/>
      <c r="C10" s="10"/>
      <c r="D10" s="10"/>
      <c r="E10" s="10"/>
      <c r="F10" s="10"/>
      <c r="G10" s="10"/>
      <c r="H10" s="10"/>
      <c r="I10" s="10"/>
      <c r="J10" s="10"/>
      <c r="K10" s="10"/>
      <c r="L10" s="10"/>
      <c r="M10" s="10"/>
      <c r="N10" s="10"/>
      <c r="O10" s="10"/>
      <c r="P10" s="10"/>
      <c r="Q10" s="10"/>
      <c r="R10" s="10"/>
    </row>
    <row r="11" spans="1:18" ht="14.5" customHeight="1" x14ac:dyDescent="0.35">
      <c r="A11" s="10"/>
      <c r="B11" s="10"/>
      <c r="C11" s="10"/>
      <c r="D11" s="10"/>
      <c r="E11" s="10"/>
      <c r="F11" s="10"/>
      <c r="G11" s="10"/>
      <c r="H11" s="10"/>
      <c r="I11" s="10"/>
      <c r="J11" s="10"/>
      <c r="K11" s="10"/>
      <c r="L11" s="10"/>
      <c r="M11" s="10"/>
      <c r="N11" s="10"/>
      <c r="O11" s="10"/>
      <c r="P11" s="10"/>
      <c r="Q11" s="10"/>
      <c r="R11" s="10"/>
    </row>
    <row r="12" spans="1:18" ht="14.5" customHeight="1" x14ac:dyDescent="0.35">
      <c r="A12" s="10"/>
      <c r="B12" s="10"/>
      <c r="C12" s="10"/>
      <c r="D12" s="10"/>
      <c r="E12" s="10"/>
      <c r="F12" s="10"/>
      <c r="G12" s="10"/>
      <c r="H12" s="10"/>
      <c r="I12" s="10"/>
      <c r="J12" s="10"/>
      <c r="K12" s="10"/>
      <c r="L12" s="10"/>
      <c r="M12" s="10"/>
      <c r="N12" s="10"/>
      <c r="O12" s="10"/>
      <c r="P12" s="10"/>
      <c r="Q12" s="10"/>
      <c r="R12" s="10"/>
    </row>
    <row r="13" spans="1:18" ht="14.5" customHeight="1" x14ac:dyDescent="0.35">
      <c r="A13" s="10"/>
      <c r="B13" s="10"/>
      <c r="C13" s="10"/>
      <c r="D13" s="10"/>
      <c r="E13" s="10"/>
      <c r="F13" s="10"/>
      <c r="G13" s="10"/>
      <c r="H13" s="10"/>
      <c r="I13" s="10"/>
      <c r="J13" s="10"/>
      <c r="K13" s="10"/>
      <c r="L13" s="10"/>
      <c r="M13" s="10"/>
      <c r="N13" s="10"/>
      <c r="O13" s="10"/>
      <c r="P13" s="10"/>
      <c r="Q13" s="10"/>
      <c r="R13" s="10"/>
    </row>
    <row r="14" spans="1:18" ht="14.5" customHeight="1" x14ac:dyDescent="0.35">
      <c r="A14" s="10"/>
      <c r="B14" s="10"/>
      <c r="C14" s="10"/>
      <c r="D14" s="10"/>
      <c r="E14" s="10"/>
      <c r="F14" s="10"/>
      <c r="G14" s="10"/>
      <c r="H14" s="10"/>
      <c r="I14" s="10"/>
      <c r="J14" s="10"/>
      <c r="K14" s="10"/>
      <c r="L14" s="10"/>
      <c r="M14" s="10"/>
      <c r="N14" s="10"/>
      <c r="O14" s="10"/>
      <c r="P14" s="10"/>
      <c r="Q14" s="10"/>
      <c r="R14" s="10"/>
    </row>
    <row r="15" spans="1:18" ht="14.5" customHeight="1" x14ac:dyDescent="0.35">
      <c r="A15" s="10"/>
      <c r="B15" s="10"/>
      <c r="C15" s="10"/>
      <c r="D15" s="10"/>
      <c r="E15" s="10"/>
      <c r="F15" s="10"/>
      <c r="G15" s="10"/>
      <c r="H15" s="10"/>
      <c r="I15" s="10"/>
      <c r="J15" s="10"/>
      <c r="K15" s="10"/>
      <c r="L15" s="10"/>
      <c r="M15" s="10"/>
      <c r="N15" s="10"/>
      <c r="O15" s="10"/>
      <c r="P15" s="10"/>
      <c r="Q15" s="10"/>
      <c r="R15" s="10"/>
    </row>
    <row r="16" spans="1:18" ht="14.5" customHeight="1" x14ac:dyDescent="0.35">
      <c r="A16" s="10"/>
      <c r="B16" s="10"/>
      <c r="C16" s="10"/>
      <c r="D16" s="10"/>
      <c r="E16" s="10"/>
      <c r="F16" s="10"/>
      <c r="G16" s="10"/>
      <c r="H16" s="10"/>
      <c r="I16" s="10"/>
      <c r="J16" s="10"/>
      <c r="K16" s="10"/>
      <c r="L16" s="10"/>
      <c r="M16" s="10"/>
      <c r="N16" s="10"/>
      <c r="O16" s="10"/>
      <c r="P16" s="10"/>
      <c r="Q16" s="10"/>
      <c r="R16" s="10"/>
    </row>
    <row r="17" spans="1:18" ht="14.5" customHeight="1" x14ac:dyDescent="0.35">
      <c r="A17" s="10"/>
      <c r="B17" s="10"/>
      <c r="C17" s="10"/>
      <c r="D17" s="10"/>
      <c r="E17" s="10"/>
      <c r="F17" s="10"/>
      <c r="G17" s="10"/>
      <c r="H17" s="10"/>
      <c r="I17" s="10"/>
      <c r="J17" s="10"/>
      <c r="K17" s="10"/>
      <c r="L17" s="10"/>
      <c r="M17" s="10"/>
      <c r="N17" s="10"/>
      <c r="O17" s="10"/>
      <c r="P17" s="10"/>
      <c r="Q17" s="10"/>
      <c r="R17" s="10"/>
    </row>
    <row r="18" spans="1:18" ht="14.5" customHeight="1" x14ac:dyDescent="0.35">
      <c r="A18" s="10"/>
      <c r="B18" s="10"/>
      <c r="C18" s="10"/>
      <c r="D18" s="10"/>
      <c r="E18" s="10"/>
      <c r="F18" s="10"/>
      <c r="G18" s="10"/>
      <c r="H18" s="10"/>
      <c r="I18" s="10"/>
      <c r="J18" s="10"/>
      <c r="K18" s="10"/>
      <c r="L18" s="10"/>
      <c r="M18" s="10"/>
      <c r="N18" s="10"/>
      <c r="O18" s="10"/>
      <c r="P18" s="10"/>
      <c r="Q18" s="10"/>
      <c r="R18" s="10"/>
    </row>
    <row r="19" spans="1:18" ht="14.5" customHeight="1" x14ac:dyDescent="0.35">
      <c r="A19" s="10"/>
      <c r="B19" s="10"/>
      <c r="C19" s="10"/>
      <c r="D19" s="10"/>
      <c r="E19" s="10"/>
      <c r="F19" s="10"/>
      <c r="G19" s="10"/>
      <c r="H19" s="10"/>
      <c r="I19" s="10"/>
      <c r="J19" s="10"/>
      <c r="K19" s="10"/>
      <c r="L19" s="10"/>
      <c r="M19" s="10"/>
      <c r="N19" s="10"/>
      <c r="O19" s="10"/>
      <c r="P19" s="10"/>
      <c r="Q19" s="10"/>
      <c r="R19" s="10"/>
    </row>
    <row r="20" spans="1:18" ht="14.5" customHeight="1" x14ac:dyDescent="0.35">
      <c r="A20" s="10"/>
      <c r="B20" s="10"/>
      <c r="C20" s="10"/>
      <c r="D20" s="10"/>
      <c r="E20" s="10"/>
      <c r="F20" s="10"/>
      <c r="G20" s="10"/>
      <c r="H20" s="10"/>
      <c r="I20" s="10"/>
      <c r="J20" s="10"/>
      <c r="K20" s="10"/>
      <c r="L20" s="10"/>
      <c r="M20" s="10"/>
      <c r="N20" s="10"/>
      <c r="O20" s="10"/>
      <c r="P20" s="10"/>
      <c r="Q20" s="10"/>
      <c r="R20" s="10"/>
    </row>
    <row r="21" spans="1:18" ht="14.5" customHeight="1" x14ac:dyDescent="0.35">
      <c r="A21" s="10"/>
      <c r="B21" s="10"/>
      <c r="C21" s="10"/>
      <c r="D21" s="10"/>
      <c r="E21" s="10"/>
      <c r="F21" s="10"/>
      <c r="G21" s="10"/>
      <c r="H21" s="10"/>
      <c r="I21" s="10"/>
      <c r="J21" s="10"/>
      <c r="K21" s="10"/>
      <c r="L21" s="10"/>
      <c r="M21" s="10"/>
      <c r="N21" s="10"/>
      <c r="O21" s="10"/>
      <c r="P21" s="10"/>
      <c r="Q21" s="10"/>
      <c r="R21" s="10"/>
    </row>
    <row r="22" spans="1:18" ht="14.5" customHeight="1" x14ac:dyDescent="0.35">
      <c r="A22" s="10"/>
      <c r="B22" s="10"/>
      <c r="C22" s="10"/>
      <c r="D22" s="10"/>
      <c r="E22" s="10"/>
      <c r="F22" s="10"/>
      <c r="G22" s="10"/>
      <c r="H22" s="10"/>
      <c r="I22" s="10"/>
      <c r="J22" s="10"/>
      <c r="K22" s="10"/>
      <c r="L22" s="10"/>
      <c r="M22" s="10"/>
      <c r="N22" s="10"/>
      <c r="O22" s="10"/>
      <c r="P22" s="10"/>
      <c r="Q22" s="10"/>
      <c r="R22" s="10"/>
    </row>
    <row r="23" spans="1:18" ht="14.5" customHeight="1" x14ac:dyDescent="0.35">
      <c r="A23" s="10"/>
      <c r="B23" s="10"/>
      <c r="C23" s="10"/>
      <c r="D23" s="10"/>
      <c r="E23" s="10"/>
      <c r="F23" s="10"/>
      <c r="G23" s="10"/>
      <c r="H23" s="10"/>
      <c r="I23" s="10"/>
      <c r="J23" s="10"/>
      <c r="K23" s="10"/>
      <c r="L23" s="10"/>
      <c r="M23" s="10"/>
      <c r="N23" s="10"/>
      <c r="O23" s="10"/>
      <c r="P23" s="10"/>
      <c r="Q23" s="10"/>
      <c r="R23" s="10"/>
    </row>
    <row r="24" spans="1:18" ht="14.5" customHeight="1" x14ac:dyDescent="0.35">
      <c r="A24" s="10"/>
      <c r="B24" s="10"/>
      <c r="C24" s="10"/>
      <c r="D24" s="10"/>
      <c r="E24" s="10"/>
      <c r="F24" s="10"/>
      <c r="G24" s="10"/>
      <c r="H24" s="10"/>
      <c r="I24" s="10"/>
      <c r="J24" s="10"/>
      <c r="K24" s="10"/>
      <c r="L24" s="10"/>
      <c r="M24" s="10"/>
      <c r="N24" s="10"/>
      <c r="O24" s="10"/>
      <c r="P24" s="10"/>
      <c r="Q24" s="10"/>
      <c r="R24" s="10"/>
    </row>
    <row r="25" spans="1:18" ht="14.5" customHeight="1" x14ac:dyDescent="0.35">
      <c r="A25" s="10"/>
      <c r="B25" s="10"/>
      <c r="C25" s="10"/>
      <c r="D25" s="10"/>
      <c r="E25" s="10"/>
      <c r="F25" s="10"/>
      <c r="G25" s="10"/>
      <c r="H25" s="10"/>
      <c r="I25" s="10"/>
      <c r="J25" s="10"/>
      <c r="K25" s="10"/>
      <c r="L25" s="10"/>
      <c r="M25" s="10"/>
      <c r="N25" s="10"/>
      <c r="O25" s="10"/>
      <c r="P25" s="10"/>
      <c r="Q25" s="10"/>
      <c r="R25" s="10"/>
    </row>
    <row r="26" spans="1:18" ht="14.5" customHeight="1" x14ac:dyDescent="0.35">
      <c r="A26" s="10"/>
      <c r="B26" s="10"/>
      <c r="C26" s="10"/>
      <c r="D26" s="10"/>
      <c r="E26" s="10"/>
      <c r="F26" s="10"/>
      <c r="G26" s="10"/>
      <c r="H26" s="10"/>
      <c r="I26" s="10"/>
      <c r="J26" s="10"/>
      <c r="K26" s="10"/>
      <c r="L26" s="10"/>
      <c r="M26" s="10"/>
      <c r="N26" s="10"/>
      <c r="O26" s="10"/>
      <c r="P26" s="10"/>
      <c r="Q26" s="10"/>
      <c r="R26" s="10"/>
    </row>
    <row r="27" spans="1:18" ht="14.5" customHeight="1" x14ac:dyDescent="0.35">
      <c r="A27" s="10"/>
      <c r="B27" s="10"/>
      <c r="C27" s="10"/>
      <c r="D27" s="10"/>
      <c r="E27" s="10"/>
      <c r="F27" s="10"/>
      <c r="G27" s="10"/>
      <c r="H27" s="10"/>
      <c r="I27" s="10"/>
      <c r="J27" s="10"/>
      <c r="K27" s="10"/>
      <c r="L27" s="10"/>
      <c r="M27" s="10"/>
      <c r="N27" s="10"/>
      <c r="O27" s="10"/>
      <c r="P27" s="10"/>
      <c r="Q27" s="10"/>
      <c r="R27" s="10"/>
    </row>
    <row r="28" spans="1:18" ht="14.5" customHeight="1" x14ac:dyDescent="0.35">
      <c r="A28" s="10"/>
      <c r="B28" s="10"/>
      <c r="C28" s="10"/>
      <c r="D28" s="10"/>
      <c r="E28" s="10"/>
      <c r="F28" s="10"/>
      <c r="G28" s="10"/>
      <c r="H28" s="10"/>
      <c r="I28" s="10"/>
      <c r="J28" s="10"/>
      <c r="K28" s="10"/>
      <c r="L28" s="10"/>
      <c r="M28" s="10"/>
      <c r="N28" s="10"/>
      <c r="O28" s="10"/>
      <c r="P28" s="10"/>
      <c r="Q28" s="10"/>
      <c r="R28" s="10"/>
    </row>
    <row r="29" spans="1:18" ht="14.5" customHeight="1" x14ac:dyDescent="0.35">
      <c r="A29" s="10"/>
      <c r="B29" s="10"/>
      <c r="C29" s="10"/>
      <c r="D29" s="10"/>
      <c r="E29" s="10"/>
      <c r="F29" s="10"/>
      <c r="G29" s="10"/>
      <c r="H29" s="10"/>
      <c r="I29" s="10"/>
      <c r="J29" s="10"/>
      <c r="K29" s="10"/>
      <c r="L29" s="10"/>
      <c r="M29" s="10"/>
      <c r="N29" s="10"/>
      <c r="O29" s="10"/>
      <c r="P29" s="10"/>
      <c r="Q29" s="10"/>
      <c r="R29" s="10"/>
    </row>
    <row r="30" spans="1:18" ht="14.5" customHeight="1" x14ac:dyDescent="0.35">
      <c r="A30" s="10"/>
      <c r="B30" s="10"/>
      <c r="C30" s="10"/>
      <c r="D30" s="10"/>
      <c r="E30" s="10"/>
      <c r="F30" s="10"/>
      <c r="G30" s="10"/>
      <c r="H30" s="10"/>
      <c r="I30" s="10"/>
      <c r="J30" s="10"/>
      <c r="K30" s="10"/>
      <c r="L30" s="10"/>
      <c r="M30" s="10"/>
      <c r="N30" s="10"/>
      <c r="O30" s="10"/>
      <c r="P30" s="10"/>
      <c r="Q30" s="10"/>
      <c r="R30" s="10"/>
    </row>
    <row r="31" spans="1:18" ht="14.5" customHeight="1" x14ac:dyDescent="0.35">
      <c r="A31" s="10"/>
      <c r="B31" s="10"/>
      <c r="C31" s="10"/>
      <c r="D31" s="10"/>
      <c r="E31" s="10"/>
      <c r="F31" s="10"/>
      <c r="G31" s="10"/>
      <c r="H31" s="10"/>
      <c r="I31" s="10"/>
      <c r="J31" s="10"/>
      <c r="K31" s="10"/>
      <c r="L31" s="10"/>
      <c r="M31" s="10"/>
      <c r="N31" s="10"/>
      <c r="O31" s="10"/>
      <c r="P31" s="10"/>
      <c r="Q31" s="10"/>
      <c r="R31" s="10"/>
    </row>
    <row r="32" spans="1:18" ht="14.5" customHeight="1" x14ac:dyDescent="0.35">
      <c r="A32" s="10"/>
      <c r="B32" s="10"/>
      <c r="C32" s="10"/>
      <c r="D32" s="10"/>
      <c r="E32" s="10"/>
      <c r="F32" s="10"/>
      <c r="G32" s="10"/>
      <c r="H32" s="10"/>
      <c r="I32" s="10"/>
      <c r="J32" s="10"/>
      <c r="K32" s="10"/>
      <c r="L32" s="10"/>
      <c r="M32" s="10"/>
      <c r="N32" s="10"/>
      <c r="O32" s="10"/>
      <c r="P32" s="10"/>
      <c r="Q32" s="10"/>
      <c r="R32" s="10"/>
    </row>
    <row r="33" spans="1:18" ht="14.5" customHeight="1" x14ac:dyDescent="0.35">
      <c r="A33" s="10"/>
      <c r="B33" s="10"/>
      <c r="C33" s="10"/>
      <c r="D33" s="10"/>
      <c r="E33" s="10"/>
      <c r="F33" s="10"/>
      <c r="G33" s="10"/>
      <c r="H33" s="10"/>
      <c r="I33" s="10"/>
      <c r="J33" s="10"/>
      <c r="K33" s="10"/>
      <c r="L33" s="10"/>
      <c r="M33" s="10"/>
      <c r="N33" s="10"/>
      <c r="O33" s="10"/>
      <c r="P33" s="10"/>
      <c r="Q33" s="10"/>
      <c r="R33" s="10"/>
    </row>
    <row r="34" spans="1:18" ht="14.5" customHeight="1" x14ac:dyDescent="0.35">
      <c r="A34" s="10"/>
      <c r="B34" s="10"/>
      <c r="C34" s="10"/>
      <c r="D34" s="10"/>
      <c r="E34" s="10"/>
      <c r="F34" s="10"/>
      <c r="G34" s="10"/>
      <c r="H34" s="10"/>
      <c r="I34" s="10"/>
      <c r="J34" s="10"/>
      <c r="K34" s="10"/>
      <c r="L34" s="10"/>
      <c r="M34" s="10"/>
      <c r="N34" s="10"/>
      <c r="O34" s="10"/>
      <c r="P34" s="10"/>
      <c r="Q34" s="10"/>
      <c r="R34" s="10"/>
    </row>
    <row r="35" spans="1:18" ht="14.5" customHeight="1" x14ac:dyDescent="0.35">
      <c r="A35" s="10"/>
      <c r="B35" s="10"/>
      <c r="C35" s="10"/>
      <c r="D35" s="10"/>
      <c r="E35" s="10"/>
      <c r="F35" s="10"/>
      <c r="G35" s="10"/>
      <c r="H35" s="10"/>
      <c r="I35" s="10"/>
      <c r="J35" s="10"/>
      <c r="K35" s="10"/>
      <c r="L35" s="10"/>
      <c r="M35" s="10"/>
      <c r="N35" s="10"/>
      <c r="O35" s="10"/>
      <c r="P35" s="10"/>
      <c r="Q35" s="10"/>
      <c r="R35" s="10"/>
    </row>
    <row r="36" spans="1:18" ht="14.5" customHeight="1" x14ac:dyDescent="0.35">
      <c r="A36" s="10"/>
      <c r="B36" s="10"/>
      <c r="C36" s="10"/>
      <c r="D36" s="10"/>
      <c r="E36" s="10"/>
      <c r="F36" s="10"/>
      <c r="G36" s="10"/>
      <c r="H36" s="10"/>
      <c r="I36" s="10"/>
      <c r="J36" s="10"/>
      <c r="K36" s="10"/>
      <c r="L36" s="10"/>
      <c r="M36" s="10"/>
      <c r="N36" s="10"/>
      <c r="O36" s="10"/>
      <c r="P36" s="10"/>
      <c r="Q36" s="10"/>
      <c r="R36" s="10"/>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E8DF6-5E79-473F-9E22-DAD553EC7999}">
  <dimension ref="A1:G65"/>
  <sheetViews>
    <sheetView zoomScaleNormal="100" workbookViewId="0"/>
  </sheetViews>
  <sheetFormatPr baseColWidth="10" defaultRowHeight="14.5" x14ac:dyDescent="0.35"/>
  <cols>
    <col min="1" max="1" width="28.26953125" bestFit="1" customWidth="1"/>
    <col min="2" max="2" width="24.1796875" bestFit="1" customWidth="1"/>
    <col min="3" max="3" width="6.453125" bestFit="1" customWidth="1"/>
    <col min="4" max="4" width="5.453125" bestFit="1" customWidth="1"/>
    <col min="5" max="5" width="10.08984375" bestFit="1" customWidth="1"/>
    <col min="6" max="6" width="5.90625" bestFit="1" customWidth="1"/>
    <col min="7" max="7" width="11.7265625" bestFit="1" customWidth="1"/>
    <col min="8" max="8" width="24.54296875" bestFit="1" customWidth="1"/>
    <col min="9" max="9" width="17.90625" bestFit="1" customWidth="1"/>
  </cols>
  <sheetData>
    <row r="1" spans="1:4" x14ac:dyDescent="0.35">
      <c r="A1" t="s">
        <v>79</v>
      </c>
      <c r="B1" t="s">
        <v>92</v>
      </c>
      <c r="C1" t="s">
        <v>94</v>
      </c>
    </row>
    <row r="2" spans="1:4" x14ac:dyDescent="0.35">
      <c r="A2" s="13">
        <v>277213.30999999994</v>
      </c>
      <c r="B2" s="27">
        <v>1072</v>
      </c>
      <c r="C2" s="18">
        <v>0.24862640974922881</v>
      </c>
    </row>
    <row r="4" spans="1:4" x14ac:dyDescent="0.35">
      <c r="A4" s="15">
        <f>GETPIVOTDATA("Somme de Chiffre d'affaires",$A$1)</f>
        <v>277213.30999999994</v>
      </c>
      <c r="B4">
        <f>GETPIVOTDATA("Somme de Quantité",$A$1)</f>
        <v>1072</v>
      </c>
      <c r="C4" s="19">
        <f>GETPIVOTDATA("Somme de Taux de marge",$A$1)</f>
        <v>0.24862640974922881</v>
      </c>
    </row>
    <row r="6" spans="1:4" x14ac:dyDescent="0.35">
      <c r="A6" s="11" t="s">
        <v>77</v>
      </c>
      <c r="B6" t="s">
        <v>79</v>
      </c>
    </row>
    <row r="7" spans="1:4" x14ac:dyDescent="0.35">
      <c r="A7" s="12" t="s">
        <v>80</v>
      </c>
      <c r="B7" s="13">
        <v>13880.359999999999</v>
      </c>
    </row>
    <row r="8" spans="1:4" x14ac:dyDescent="0.35">
      <c r="A8" s="12" t="s">
        <v>81</v>
      </c>
      <c r="B8" s="13">
        <v>13271.02</v>
      </c>
    </row>
    <row r="9" spans="1:4" x14ac:dyDescent="0.35">
      <c r="A9" s="12" t="s">
        <v>82</v>
      </c>
      <c r="B9" s="13">
        <v>27684.43</v>
      </c>
    </row>
    <row r="10" spans="1:4" x14ac:dyDescent="0.35">
      <c r="A10" s="12" t="s">
        <v>83</v>
      </c>
      <c r="B10" s="13">
        <v>32016.2</v>
      </c>
    </row>
    <row r="11" spans="1:4" x14ac:dyDescent="0.35">
      <c r="A11" s="12" t="s">
        <v>84</v>
      </c>
      <c r="B11" s="13">
        <v>19530.59</v>
      </c>
    </row>
    <row r="12" spans="1:4" x14ac:dyDescent="0.35">
      <c r="A12" s="12" t="s">
        <v>85</v>
      </c>
      <c r="B12" s="13">
        <v>25582.640000000003</v>
      </c>
    </row>
    <row r="13" spans="1:4" x14ac:dyDescent="0.35">
      <c r="A13" s="12" t="s">
        <v>86</v>
      </c>
      <c r="B13" s="13">
        <v>24771.529999999995</v>
      </c>
    </row>
    <row r="14" spans="1:4" x14ac:dyDescent="0.35">
      <c r="A14" s="12" t="s">
        <v>87</v>
      </c>
      <c r="B14" s="13">
        <v>33715.42</v>
      </c>
    </row>
    <row r="15" spans="1:4" x14ac:dyDescent="0.35">
      <c r="A15" s="12" t="s">
        <v>88</v>
      </c>
      <c r="B15" s="13">
        <v>18578.09</v>
      </c>
    </row>
    <row r="16" spans="1:4" x14ac:dyDescent="0.35">
      <c r="A16" s="12" t="s">
        <v>89</v>
      </c>
      <c r="B16" s="13">
        <v>21154.63</v>
      </c>
      <c r="D16" s="19"/>
    </row>
    <row r="17" spans="1:7" x14ac:dyDescent="0.35">
      <c r="A17" s="12" t="s">
        <v>90</v>
      </c>
      <c r="B17" s="13">
        <v>17038.72</v>
      </c>
    </row>
    <row r="18" spans="1:7" x14ac:dyDescent="0.35">
      <c r="A18" s="12" t="s">
        <v>91</v>
      </c>
      <c r="B18" s="13">
        <v>29989.68</v>
      </c>
    </row>
    <row r="19" spans="1:7" x14ac:dyDescent="0.35">
      <c r="A19" s="12" t="s">
        <v>78</v>
      </c>
      <c r="B19" s="13">
        <v>277213.31</v>
      </c>
      <c r="E19" s="12"/>
      <c r="F19" s="13"/>
    </row>
    <row r="20" spans="1:7" x14ac:dyDescent="0.35">
      <c r="E20" s="12"/>
      <c r="F20" s="13"/>
    </row>
    <row r="21" spans="1:7" x14ac:dyDescent="0.35">
      <c r="E21" s="12"/>
      <c r="F21" s="13"/>
    </row>
    <row r="22" spans="1:7" x14ac:dyDescent="0.35">
      <c r="E22" s="12"/>
      <c r="F22" s="13"/>
    </row>
    <row r="23" spans="1:7" x14ac:dyDescent="0.35">
      <c r="A23" s="11" t="s">
        <v>92</v>
      </c>
      <c r="B23" s="11" t="s">
        <v>93</v>
      </c>
    </row>
    <row r="24" spans="1:7" x14ac:dyDescent="0.35">
      <c r="A24" s="11" t="s">
        <v>77</v>
      </c>
      <c r="B24" t="s">
        <v>2</v>
      </c>
      <c r="C24" t="s">
        <v>4</v>
      </c>
      <c r="D24" t="s">
        <v>17</v>
      </c>
      <c r="E24" t="s">
        <v>11</v>
      </c>
      <c r="F24" t="s">
        <v>3</v>
      </c>
      <c r="G24" t="s">
        <v>78</v>
      </c>
    </row>
    <row r="25" spans="1:7" x14ac:dyDescent="0.35">
      <c r="A25" s="12" t="s">
        <v>80</v>
      </c>
      <c r="B25" s="27">
        <v>3</v>
      </c>
      <c r="C25" s="27">
        <v>4</v>
      </c>
      <c r="D25" s="27">
        <v>30</v>
      </c>
      <c r="E25" s="27">
        <v>15</v>
      </c>
      <c r="F25" s="27">
        <v>14</v>
      </c>
      <c r="G25" s="27">
        <v>66</v>
      </c>
    </row>
    <row r="26" spans="1:7" x14ac:dyDescent="0.35">
      <c r="A26" s="12" t="s">
        <v>81</v>
      </c>
      <c r="B26" s="27">
        <v>10</v>
      </c>
      <c r="C26" s="27"/>
      <c r="D26" s="27">
        <v>7</v>
      </c>
      <c r="E26" s="27">
        <v>20</v>
      </c>
      <c r="F26" s="27">
        <v>28</v>
      </c>
      <c r="G26" s="27">
        <v>65</v>
      </c>
    </row>
    <row r="27" spans="1:7" x14ac:dyDescent="0.35">
      <c r="A27" s="12" t="s">
        <v>82</v>
      </c>
      <c r="B27" s="27">
        <v>37</v>
      </c>
      <c r="C27" s="27">
        <v>11</v>
      </c>
      <c r="D27" s="27">
        <v>46</v>
      </c>
      <c r="E27" s="27">
        <v>9</v>
      </c>
      <c r="F27" s="27">
        <v>8</v>
      </c>
      <c r="G27" s="27">
        <v>111</v>
      </c>
    </row>
    <row r="28" spans="1:7" x14ac:dyDescent="0.35">
      <c r="A28" s="12" t="s">
        <v>83</v>
      </c>
      <c r="B28" s="27">
        <v>24</v>
      </c>
      <c r="C28" s="27">
        <v>39</v>
      </c>
      <c r="D28" s="27">
        <v>35</v>
      </c>
      <c r="E28" s="27">
        <v>3</v>
      </c>
      <c r="F28" s="27">
        <v>13</v>
      </c>
      <c r="G28" s="27">
        <v>114</v>
      </c>
    </row>
    <row r="29" spans="1:7" x14ac:dyDescent="0.35">
      <c r="A29" s="12" t="s">
        <v>84</v>
      </c>
      <c r="B29" s="27">
        <v>26</v>
      </c>
      <c r="C29" s="27">
        <v>15</v>
      </c>
      <c r="D29" s="27">
        <v>21</v>
      </c>
      <c r="E29" s="27">
        <v>27</v>
      </c>
      <c r="F29" s="27"/>
      <c r="G29" s="27">
        <v>89</v>
      </c>
    </row>
    <row r="30" spans="1:7" x14ac:dyDescent="0.35">
      <c r="A30" s="12" t="s">
        <v>85</v>
      </c>
      <c r="B30" s="27">
        <v>14</v>
      </c>
      <c r="C30" s="27">
        <v>25</v>
      </c>
      <c r="D30" s="27">
        <v>20</v>
      </c>
      <c r="E30" s="27">
        <v>22</v>
      </c>
      <c r="F30" s="27">
        <v>11</v>
      </c>
      <c r="G30" s="27">
        <v>92</v>
      </c>
    </row>
    <row r="31" spans="1:7" x14ac:dyDescent="0.35">
      <c r="A31" s="12" t="s">
        <v>86</v>
      </c>
      <c r="B31" s="27">
        <v>21</v>
      </c>
      <c r="C31" s="27">
        <v>30</v>
      </c>
      <c r="D31" s="27">
        <v>13</v>
      </c>
      <c r="E31" s="27">
        <v>15</v>
      </c>
      <c r="F31" s="27">
        <v>14</v>
      </c>
      <c r="G31" s="27">
        <v>93</v>
      </c>
    </row>
    <row r="32" spans="1:7" x14ac:dyDescent="0.35">
      <c r="A32" s="12" t="s">
        <v>87</v>
      </c>
      <c r="B32" s="27">
        <v>32</v>
      </c>
      <c r="C32" s="27">
        <v>33</v>
      </c>
      <c r="D32" s="27">
        <v>16</v>
      </c>
      <c r="E32" s="27">
        <v>19</v>
      </c>
      <c r="F32" s="27">
        <v>12</v>
      </c>
      <c r="G32" s="27">
        <v>112</v>
      </c>
    </row>
    <row r="33" spans="1:7" x14ac:dyDescent="0.35">
      <c r="A33" s="12" t="s">
        <v>88</v>
      </c>
      <c r="B33" s="27">
        <v>22</v>
      </c>
      <c r="C33" s="27">
        <v>17</v>
      </c>
      <c r="D33" s="27">
        <v>2</v>
      </c>
      <c r="E33" s="27">
        <v>7</v>
      </c>
      <c r="F33" s="27">
        <v>20</v>
      </c>
      <c r="G33" s="27">
        <v>68</v>
      </c>
    </row>
    <row r="34" spans="1:7" x14ac:dyDescent="0.35">
      <c r="A34" s="12" t="s">
        <v>89</v>
      </c>
      <c r="B34" s="27">
        <v>12</v>
      </c>
      <c r="C34" s="27">
        <v>18</v>
      </c>
      <c r="D34" s="27">
        <v>14</v>
      </c>
      <c r="E34" s="27">
        <v>39</v>
      </c>
      <c r="F34" s="27">
        <v>14</v>
      </c>
      <c r="G34" s="27">
        <v>97</v>
      </c>
    </row>
    <row r="35" spans="1:7" x14ac:dyDescent="0.35">
      <c r="A35" s="12" t="s">
        <v>90</v>
      </c>
      <c r="B35" s="27">
        <v>14</v>
      </c>
      <c r="C35" s="27">
        <v>6</v>
      </c>
      <c r="D35" s="27">
        <v>18</v>
      </c>
      <c r="E35" s="27">
        <v>23</v>
      </c>
      <c r="F35" s="27"/>
      <c r="G35" s="27">
        <v>61</v>
      </c>
    </row>
    <row r="36" spans="1:7" x14ac:dyDescent="0.35">
      <c r="A36" s="12" t="s">
        <v>91</v>
      </c>
      <c r="B36" s="27">
        <v>24</v>
      </c>
      <c r="C36" s="27">
        <v>19</v>
      </c>
      <c r="D36" s="27">
        <v>13</v>
      </c>
      <c r="E36" s="27">
        <v>35</v>
      </c>
      <c r="F36" s="27">
        <v>13</v>
      </c>
      <c r="G36" s="27">
        <v>104</v>
      </c>
    </row>
    <row r="37" spans="1:7" x14ac:dyDescent="0.35">
      <c r="A37" s="12" t="s">
        <v>78</v>
      </c>
      <c r="B37" s="27">
        <v>239</v>
      </c>
      <c r="C37" s="27">
        <v>217</v>
      </c>
      <c r="D37" s="27">
        <v>235</v>
      </c>
      <c r="E37" s="27">
        <v>234</v>
      </c>
      <c r="F37" s="27">
        <v>147</v>
      </c>
      <c r="G37" s="27">
        <v>1072</v>
      </c>
    </row>
    <row r="41" spans="1:7" x14ac:dyDescent="0.35">
      <c r="A41" s="11" t="s">
        <v>77</v>
      </c>
      <c r="B41" t="s">
        <v>79</v>
      </c>
    </row>
    <row r="42" spans="1:7" x14ac:dyDescent="0.35">
      <c r="A42" s="12" t="s">
        <v>32</v>
      </c>
      <c r="B42" s="13">
        <v>33914.710000000006</v>
      </c>
    </row>
    <row r="43" spans="1:7" x14ac:dyDescent="0.35">
      <c r="A43" s="12" t="s">
        <v>37</v>
      </c>
      <c r="B43" s="13">
        <v>39778.159999999989</v>
      </c>
    </row>
    <row r="44" spans="1:7" x14ac:dyDescent="0.35">
      <c r="A44" s="12" t="s">
        <v>21</v>
      </c>
      <c r="B44" s="13">
        <v>30269.09</v>
      </c>
    </row>
    <row r="45" spans="1:7" x14ac:dyDescent="0.35">
      <c r="A45" s="12" t="s">
        <v>28</v>
      </c>
      <c r="B45" s="13">
        <v>30585.410000000003</v>
      </c>
    </row>
    <row r="46" spans="1:7" x14ac:dyDescent="0.35">
      <c r="A46" s="12" t="s">
        <v>50</v>
      </c>
      <c r="B46" s="13">
        <v>31564.060000000005</v>
      </c>
    </row>
    <row r="47" spans="1:7" x14ac:dyDescent="0.35">
      <c r="A47" s="12" t="s">
        <v>78</v>
      </c>
      <c r="B47" s="13">
        <v>166111.43</v>
      </c>
    </row>
    <row r="59" spans="1:6" x14ac:dyDescent="0.35">
      <c r="A59" s="11" t="s">
        <v>77</v>
      </c>
      <c r="B59" t="s">
        <v>79</v>
      </c>
    </row>
    <row r="60" spans="1:6" x14ac:dyDescent="0.35">
      <c r="A60" s="12" t="e" vm="5">
        <v>#VALUE!</v>
      </c>
      <c r="B60" s="13">
        <v>64261.78</v>
      </c>
      <c r="C60" s="20"/>
      <c r="D60" s="19"/>
      <c r="E60" s="12" t="e" vm="5">
        <f>A60</f>
        <v>#VALUE!</v>
      </c>
      <c r="F60" s="28">
        <f>B60</f>
        <v>64261.78</v>
      </c>
    </row>
    <row r="61" spans="1:6" x14ac:dyDescent="0.35">
      <c r="A61" s="12" t="e" vm="3">
        <v>#VALUE!</v>
      </c>
      <c r="B61" s="13">
        <v>61149.819999999992</v>
      </c>
      <c r="E61" s="12" t="e" vm="3">
        <f t="shared" ref="E61:E64" si="0">A61</f>
        <v>#VALUE!</v>
      </c>
      <c r="F61" s="28">
        <f t="shared" ref="F61:F64" si="1">B61</f>
        <v>61149.819999999992</v>
      </c>
    </row>
    <row r="62" spans="1:6" x14ac:dyDescent="0.35">
      <c r="A62" s="12" t="e" vm="1">
        <v>#VALUE!</v>
      </c>
      <c r="B62" s="13">
        <v>51912.609999999986</v>
      </c>
      <c r="E62" s="12" t="e" vm="1">
        <f t="shared" si="0"/>
        <v>#VALUE!</v>
      </c>
      <c r="F62" s="28">
        <f t="shared" si="1"/>
        <v>51912.609999999986</v>
      </c>
    </row>
    <row r="63" spans="1:6" x14ac:dyDescent="0.35">
      <c r="A63" s="12" t="e" vm="2">
        <v>#VALUE!</v>
      </c>
      <c r="B63" s="13">
        <v>54470.900000000009</v>
      </c>
      <c r="E63" s="12" t="e" vm="2">
        <f t="shared" si="0"/>
        <v>#VALUE!</v>
      </c>
      <c r="F63" s="28">
        <f t="shared" si="1"/>
        <v>54470.900000000009</v>
      </c>
    </row>
    <row r="64" spans="1:6" x14ac:dyDescent="0.35">
      <c r="A64" s="12" t="e" vm="4">
        <v>#VALUE!</v>
      </c>
      <c r="B64" s="13">
        <v>45418.19999999999</v>
      </c>
      <c r="E64" s="12" t="e" vm="4">
        <f t="shared" si="0"/>
        <v>#VALUE!</v>
      </c>
      <c r="F64" s="28">
        <f t="shared" si="1"/>
        <v>45418.19999999999</v>
      </c>
    </row>
    <row r="65" spans="1:2" x14ac:dyDescent="0.35">
      <c r="A65" s="12" t="s">
        <v>78</v>
      </c>
      <c r="B65" s="13">
        <v>277213.31</v>
      </c>
    </row>
  </sheetData>
  <pageMargins left="0.7" right="0.7" top="0.75" bottom="0.75" header="0.3" footer="0.3"/>
  <drawing r:id="rId6"/>
  <extLst>
    <ext xmlns:x14="http://schemas.microsoft.com/office/spreadsheetml/2009/9/main" uri="{A8765BA9-456A-4dab-B4F3-ACF838C121DE}">
      <x14:slicerList>
        <x14:slicer r:id="rId7"/>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Base de données</vt:lpstr>
      <vt:lpstr>Tableau de bord</vt:lpstr>
      <vt:lpstr>Données traitées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Benjamin PARENT</cp:lastModifiedBy>
  <dcterms:created xsi:type="dcterms:W3CDTF">2025-04-12T16:01:52Z</dcterms:created>
  <dcterms:modified xsi:type="dcterms:W3CDTF">2025-06-24T12:37:24Z</dcterms:modified>
</cp:coreProperties>
</file>