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119"/>
  <workbookPr/>
  <mc:AlternateContent xmlns:mc="http://schemas.openxmlformats.org/markup-compatibility/2006">
    <mc:Choice Requires="x15">
      <x15ac:absPath xmlns:x15ac="http://schemas.microsoft.com/office/spreadsheetml/2010/11/ac" url="/Users/sachaletullier/Desktop/"/>
    </mc:Choice>
  </mc:AlternateContent>
  <xr:revisionPtr revIDLastSave="0" documentId="8_{CFFC56DC-A988-8446-9DCC-E0F1556875F2}" xr6:coauthVersionLast="47" xr6:coauthVersionMax="47" xr10:uidLastSave="{00000000-0000-0000-0000-000000000000}"/>
  <bookViews>
    <workbookView xWindow="0" yWindow="500" windowWidth="28800" windowHeight="16420" xr2:uid="{00000000-000D-0000-FFFF-FFFF00000000}"/>
  </bookViews>
  <sheets>
    <sheet name="Mot de passe" sheetId="4" r:id="rId1"/>
    <sheet name="Compte de résultat association" sheetId="1" r:id="rId2"/>
    <sheet name="Bilan financier association" sheetId="5"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C22" i="5" l="1"/>
  <c r="F15" i="5"/>
  <c r="F22" i="5" s="1"/>
  <c r="F23" i="5" s="1"/>
  <c r="F7" i="5"/>
  <c r="C7" i="5"/>
  <c r="C17" i="5"/>
  <c r="C15" i="5"/>
  <c r="C13" i="5"/>
  <c r="G51" i="1" l="1"/>
  <c r="F6" i="1"/>
  <c r="F7" i="1"/>
  <c r="F8" i="1"/>
  <c r="F9" i="1"/>
  <c r="F10" i="1"/>
  <c r="F11" i="1"/>
  <c r="F12" i="1"/>
  <c r="F13" i="1"/>
  <c r="F14" i="1"/>
  <c r="F15" i="1"/>
  <c r="F16" i="1"/>
  <c r="F17" i="1"/>
  <c r="F18" i="1"/>
  <c r="F19" i="1"/>
  <c r="F20" i="1"/>
  <c r="F21" i="1"/>
  <c r="F22" i="1"/>
  <c r="F23" i="1"/>
  <c r="F24" i="1"/>
  <c r="F25" i="1"/>
  <c r="F26" i="1"/>
  <c r="F27" i="1"/>
  <c r="F28" i="1"/>
  <c r="F29" i="1"/>
  <c r="F30" i="1"/>
  <c r="F31" i="1"/>
  <c r="F32" i="1"/>
  <c r="F33" i="1"/>
  <c r="F34" i="1"/>
  <c r="F35" i="1"/>
  <c r="F36" i="1"/>
  <c r="F37" i="1"/>
  <c r="F38" i="1"/>
  <c r="F39" i="1"/>
  <c r="F40" i="1"/>
  <c r="F41" i="1"/>
  <c r="F42" i="1"/>
  <c r="F43" i="1"/>
  <c r="F44" i="1"/>
  <c r="F45" i="1"/>
  <c r="F46" i="1"/>
  <c r="F47" i="1"/>
  <c r="F48" i="1"/>
  <c r="F49" i="1"/>
  <c r="F50" i="1"/>
  <c r="F51" i="1"/>
  <c r="C7" i="1" l="1"/>
  <c r="C15" i="1"/>
  <c r="C12" i="1" s="1"/>
  <c r="D15" i="1"/>
  <c r="D12" i="1" s="1"/>
  <c r="D48" i="1"/>
  <c r="C48" i="1"/>
  <c r="G8" i="1" l="1"/>
  <c r="G9" i="1"/>
  <c r="G10" i="1"/>
  <c r="G11" i="1"/>
  <c r="G13" i="1"/>
  <c r="G14" i="1"/>
  <c r="G16" i="1"/>
  <c r="G17" i="1"/>
  <c r="G18" i="1"/>
  <c r="G19" i="1"/>
  <c r="G20" i="1"/>
  <c r="G21" i="1"/>
  <c r="G23" i="1"/>
  <c r="G24" i="1"/>
  <c r="G25" i="1"/>
  <c r="G26" i="1"/>
  <c r="G27" i="1"/>
  <c r="G28" i="1"/>
  <c r="G29" i="1"/>
  <c r="G30" i="1"/>
  <c r="G31" i="1"/>
  <c r="G32" i="1"/>
  <c r="G35" i="1"/>
  <c r="G36" i="1"/>
  <c r="G37" i="1"/>
  <c r="G38" i="1"/>
  <c r="G40" i="1"/>
  <c r="G41" i="1"/>
  <c r="G42" i="1"/>
  <c r="G46" i="1"/>
  <c r="G47" i="1"/>
  <c r="G6" i="1"/>
  <c r="C33" i="1" l="1"/>
  <c r="C43" i="1"/>
  <c r="C39" i="1"/>
  <c r="D33" i="1"/>
  <c r="C50" i="1" l="1"/>
  <c r="G12" i="1"/>
  <c r="G15" i="1"/>
  <c r="C44" i="1"/>
  <c r="G33" i="1"/>
  <c r="C22" i="1"/>
  <c r="C49" i="1" s="1"/>
  <c r="C34" i="1" l="1"/>
  <c r="D39" i="1"/>
  <c r="G39" i="1" s="1"/>
  <c r="D43" i="1"/>
  <c r="D7" i="1"/>
  <c r="G43" i="1" l="1"/>
  <c r="D50" i="1"/>
  <c r="G50" i="1" s="1"/>
  <c r="C51" i="1"/>
  <c r="C45" i="1"/>
  <c r="D22" i="1"/>
  <c r="G7" i="1"/>
  <c r="G48" i="1"/>
  <c r="D44" i="1"/>
  <c r="G44" i="1" s="1"/>
  <c r="G22" i="1" l="1"/>
  <c r="D49" i="1"/>
  <c r="D51" i="1" s="1"/>
  <c r="D34" i="1"/>
  <c r="G34" i="1" s="1"/>
  <c r="G49" i="1" l="1"/>
  <c r="D45" i="1"/>
  <c r="G45" i="1" s="1"/>
</calcChain>
</file>

<file path=xl/sharedStrings.xml><?xml version="1.0" encoding="utf-8"?>
<sst xmlns="http://schemas.openxmlformats.org/spreadsheetml/2006/main" count="103" uniqueCount="100">
  <si>
    <t>Cotisations</t>
  </si>
  <si>
    <t>Ventes de biens et services</t>
  </si>
  <si>
    <t>Produits de tiers financeurs</t>
  </si>
  <si>
    <t>Reprises sur amortissements, dépréciations, provisions et transferts de charges</t>
  </si>
  <si>
    <t>Autres produits</t>
  </si>
  <si>
    <t>Ventes de biens</t>
  </si>
  <si>
    <t>Ventes de prestations de service</t>
  </si>
  <si>
    <t>dont ventes de dons en nature</t>
  </si>
  <si>
    <t>dont parrainages</t>
  </si>
  <si>
    <t>Concours publics et subventions d'exploitation</t>
  </si>
  <si>
    <t>Versements des fondateurs ou consommations de la dotation consomptible</t>
  </si>
  <si>
    <t>Ressources liées à la générosité du public</t>
  </si>
  <si>
    <t>Dons manuels</t>
  </si>
  <si>
    <t>Mécénats</t>
  </si>
  <si>
    <t>Legs, donations et assurances-vie</t>
  </si>
  <si>
    <t>Contributions financières</t>
  </si>
  <si>
    <t>Achats de marchandises</t>
  </si>
  <si>
    <t>Variation de stock</t>
  </si>
  <si>
    <t>Autres achats et charges externes</t>
  </si>
  <si>
    <t>Aides financières versées aux tiers</t>
  </si>
  <si>
    <t>Impôts, taxes et versements assimilés</t>
  </si>
  <si>
    <t>Salaires et traitements</t>
  </si>
  <si>
    <t>Cotisations sociales</t>
  </si>
  <si>
    <t>Dotations aux amortissements et aux dépréciations</t>
  </si>
  <si>
    <t>Dotations aux provisions</t>
  </si>
  <si>
    <t>Autres charges</t>
  </si>
  <si>
    <t>Intérêts et charges assimilées</t>
  </si>
  <si>
    <t>Charges nettes sur cessions de valeurs mobilières de placement</t>
  </si>
  <si>
    <t>Autres charges financières</t>
  </si>
  <si>
    <t>Produits exceptionnels</t>
  </si>
  <si>
    <t>Charges exceptionnelles</t>
  </si>
  <si>
    <t>Produits de valeurs mobilières et créances de l'actif immobilisé</t>
  </si>
  <si>
    <t>Autres intérêts et produits assimilés</t>
  </si>
  <si>
    <t>Produits nets sur cessions de valeurs mobilières de placement</t>
  </si>
  <si>
    <t>Autres produits financiers</t>
  </si>
  <si>
    <t>TOTAL PRODUITS</t>
  </si>
  <si>
    <t>TOTAL CHARGES</t>
  </si>
  <si>
    <t>Niveau débutant</t>
  </si>
  <si>
    <t>Informations pratiques</t>
  </si>
  <si>
    <t>Découvrir le programme</t>
  </si>
  <si>
    <t>Modalités</t>
  </si>
  <si>
    <t>Après une analyse approfondie de vos des besoins, vous recevez un programme sur-mesure avec un planning adapté à vos disponibilités.
Nos formations sont accessibles en distanciel ou en présentiel. Le format distanciel garantit un apprentissage plus solide, car la durée est répartie sur des séances de 1h30 à 2h.
Vous pratiquez directement les notions sur le logiciel Excel, et vous pouvez vous entraîner en dehors des séances avec des exercices interactifs. Le formateur personnalise le programme tout au long de la formation.</t>
  </si>
  <si>
    <t>Niveau intermédiaire</t>
  </si>
  <si>
    <t>Niveau avancé</t>
  </si>
  <si>
    <t>Certification
Qualiopi</t>
  </si>
  <si>
    <t>Nous sommes certifiés Qualiopi, donc nos formations sont éligibles au financement CPF, OPCO, FAF, Pôle Emploi, votre entreprise…</t>
  </si>
  <si>
    <t>Par métier</t>
  </si>
  <si>
    <t>Partenaire
Tosa</t>
  </si>
  <si>
    <t>Nos formations délivrent la certification Tosa Excel : vous passez l'examen blanc du Tosa 2 séances avant la fin de la formation, puis la certification Tosa après la formation.</t>
  </si>
  <si>
    <t>Découvrir les programmes</t>
  </si>
  <si>
    <t>ACTIF</t>
  </si>
  <si>
    <t>IMMOBILISATIONS</t>
  </si>
  <si>
    <t>Biens immobiliers</t>
  </si>
  <si>
    <t>Immobilisations financières (actions, obligations et cautions)</t>
  </si>
  <si>
    <t>STOCKS</t>
  </si>
  <si>
    <t>Marchandises, matières premières (valorisés au jour d'inventaire)</t>
  </si>
  <si>
    <t>Créances (personnes physiques ou morales qui doivent de l’argent à l’association)</t>
  </si>
  <si>
    <t>Comptes épargne</t>
  </si>
  <si>
    <t>Disponibilités en caisse</t>
  </si>
  <si>
    <t>Disponibilités bancaires (trésorerie sur le compte courant)</t>
  </si>
  <si>
    <t>TOTAL ACTIF BILAN</t>
  </si>
  <si>
    <t>PASSIF</t>
  </si>
  <si>
    <t>CAPITAUX PROPRES</t>
  </si>
  <si>
    <t>COMPTES DE TIERS</t>
  </si>
  <si>
    <t>Report à nouveau (résultats antérieurs en réserve)</t>
  </si>
  <si>
    <t>Résultat de l'exercice</t>
  </si>
  <si>
    <t>Provisions pour risques et charges (argent mis de côté)</t>
  </si>
  <si>
    <t>Emprunts à moyen et long terme (argent net à disposition)</t>
  </si>
  <si>
    <t>Ressources financières non encore utilisées : subventions, donations, legs…</t>
  </si>
  <si>
    <t>Dettes vis-à-vis de particuliers</t>
  </si>
  <si>
    <t>Dettes financières (découverts bancaires)</t>
  </si>
  <si>
    <t>Dettes d’exploitation (fournisseurs)</t>
  </si>
  <si>
    <t>Dettes sociales ou fiscales</t>
  </si>
  <si>
    <t>Autres dettes</t>
  </si>
  <si>
    <t>TOTAL PASSIF BILAN</t>
  </si>
  <si>
    <t>Compte de résultat association</t>
  </si>
  <si>
    <t>Exercice N</t>
  </si>
  <si>
    <t>Exercice N-1</t>
  </si>
  <si>
    <t>Variation</t>
  </si>
  <si>
    <t>RÉSULTAT DE L'EXERCICE</t>
  </si>
  <si>
    <t>RÉSULTAT COURANT AVANT IMPÔTS</t>
  </si>
  <si>
    <t>RÉSULTAT FINANCIER</t>
  </si>
  <si>
    <t>Charges financères</t>
  </si>
  <si>
    <t>Produits financiers</t>
  </si>
  <si>
    <t>RÉSULTAT D'EXPLOITATION</t>
  </si>
  <si>
    <t>Total des charges d'exploitation</t>
  </si>
  <si>
    <t>RÉSULTAT EXCEPTIONNEL</t>
  </si>
  <si>
    <t>Total des produits d'exploitation</t>
  </si>
  <si>
    <t>En valeur</t>
  </si>
  <si>
    <t>En %</t>
  </si>
  <si>
    <r>
      <t xml:space="preserve">Biens mobiliers durables détenus par l’association
</t>
    </r>
    <r>
      <rPr>
        <i/>
        <sz val="12"/>
        <color rgb="FF00518B"/>
        <rFont val="Calibri"/>
        <family val="2"/>
        <scheme val="minor"/>
      </rPr>
      <t>(matériel, machines, meubles, véhicules valorisés au prix d'achat)</t>
    </r>
  </si>
  <si>
    <r>
      <t xml:space="preserve">Amortissement des immobilisations
</t>
    </r>
    <r>
      <rPr>
        <i/>
        <sz val="12"/>
        <color rgb="FF00518B"/>
        <rFont val="Calibri"/>
        <family val="2"/>
        <scheme val="minor"/>
      </rPr>
      <t>(perte de valeur des biens concernés plus haut : inscrire valeur négative)</t>
    </r>
  </si>
  <si>
    <t>Immobilisations incorporelles non amortissables
(fonds de commerce, brevets, licences)</t>
  </si>
  <si>
    <t>Capital ou fonds associatif (apport des fondateurs de l’association) et subventions de départ non renouvelables</t>
  </si>
  <si>
    <t>Subventions d’investissement renouvelables
(accordées pour l’achat d’un bien dont le renouvellement sera assuré par le financeur)</t>
  </si>
  <si>
    <t>Patrimoine détenu par l'association</t>
  </si>
  <si>
    <t>Moyens disponibles pour financer l'actif</t>
  </si>
  <si>
    <t>Bilan financier association</t>
  </si>
  <si>
    <t>CRÉANCES</t>
  </si>
  <si>
    <t>COMPTES FINANCIERS - TRÉSORERIE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</si>
</sst>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 #,##0.00_-;_-* &quot;-&quot;??_-;_-@_-"/>
    <numFmt numFmtId="165" formatCode="_-* #,##0_-;\-* #,##0_-;_-* &quot;-&quot;??_-;_-@_-"/>
  </numFmts>
  <fonts count="25" x14ac:knownFonts="1">
    <font>
      <sz val="11"/>
      <color theme="1"/>
      <name val="Calibri"/>
      <family val="2"/>
      <scheme val="minor"/>
    </font>
    <font>
      <sz val="11"/>
      <color theme="1"/>
      <name val="Calibri"/>
      <family val="2"/>
      <scheme val="minor"/>
    </font>
    <font>
      <sz val="11"/>
      <name val="Calibri"/>
      <family val="2"/>
      <scheme val="minor"/>
    </font>
    <font>
      <sz val="11"/>
      <color theme="1"/>
      <name val="Calibri"/>
      <family val="2"/>
    </font>
    <font>
      <u/>
      <sz val="11"/>
      <color theme="10"/>
      <name val="Calibri"/>
      <family val="2"/>
      <scheme val="minor"/>
    </font>
    <font>
      <b/>
      <sz val="16"/>
      <color rgb="FF00518B"/>
      <name val="Calibri"/>
      <family val="2"/>
    </font>
    <font>
      <u/>
      <sz val="12"/>
      <color theme="10"/>
      <name val="Calibri"/>
      <family val="2"/>
      <scheme val="minor"/>
    </font>
    <font>
      <sz val="14"/>
      <color rgb="FF00518B"/>
      <name val="Calibri"/>
      <family val="2"/>
    </font>
    <font>
      <b/>
      <sz val="14"/>
      <color rgb="FF00518B"/>
      <name val="Calibri"/>
      <family val="2"/>
    </font>
    <font>
      <sz val="12"/>
      <color theme="1"/>
      <name val="Calibri"/>
      <family val="2"/>
    </font>
    <font>
      <sz val="12"/>
      <name val="Calibri"/>
      <family val="2"/>
      <scheme val="minor"/>
    </font>
    <font>
      <sz val="12"/>
      <color rgb="FF00518B"/>
      <name val="Calibri"/>
      <family val="2"/>
      <scheme val="minor"/>
    </font>
    <font>
      <sz val="11"/>
      <color rgb="FF00518B"/>
      <name val="Calibri"/>
      <family val="2"/>
      <scheme val="minor"/>
    </font>
    <font>
      <i/>
      <sz val="12"/>
      <color rgb="FF00518B"/>
      <name val="Calibri"/>
      <family val="2"/>
      <scheme val="minor"/>
    </font>
    <font>
      <i/>
      <sz val="11"/>
      <color rgb="FF00518B"/>
      <name val="Calibri"/>
      <family val="2"/>
      <scheme val="minor"/>
    </font>
    <font>
      <b/>
      <sz val="11"/>
      <name val="Calibri"/>
      <family val="2"/>
      <scheme val="minor"/>
    </font>
    <font>
      <b/>
      <sz val="16"/>
      <color theme="0"/>
      <name val="Calibri"/>
      <family val="2"/>
      <scheme val="minor"/>
    </font>
    <font>
      <b/>
      <sz val="14"/>
      <color theme="0"/>
      <name val="Calibri"/>
      <family val="2"/>
      <scheme val="minor"/>
    </font>
    <font>
      <b/>
      <sz val="14"/>
      <name val="Calibri"/>
      <family val="2"/>
      <scheme val="minor"/>
    </font>
    <font>
      <b/>
      <sz val="12"/>
      <name val="Calibri"/>
      <family val="2"/>
      <scheme val="minor"/>
    </font>
    <font>
      <b/>
      <i/>
      <sz val="11"/>
      <name val="Calibri"/>
      <family val="2"/>
      <scheme val="minor"/>
    </font>
    <font>
      <b/>
      <sz val="16"/>
      <color rgb="FF00518B"/>
      <name val="Calibri"/>
      <family val="2"/>
      <scheme val="minor"/>
    </font>
    <font>
      <b/>
      <sz val="18"/>
      <color theme="0"/>
      <name val="Calibri"/>
      <family val="2"/>
      <scheme val="minor"/>
    </font>
    <font>
      <i/>
      <sz val="12"/>
      <name val="Calibri"/>
      <family val="2"/>
      <scheme val="minor"/>
    </font>
    <font>
      <b/>
      <sz val="14"/>
      <color rgb="FF00518B"/>
      <name val="Calibri"/>
      <family val="2"/>
      <scheme val="minor"/>
    </font>
  </fonts>
  <fills count="5">
    <fill>
      <patternFill patternType="none"/>
    </fill>
    <fill>
      <patternFill patternType="gray125"/>
    </fill>
    <fill>
      <patternFill patternType="solid">
        <fgColor theme="8" tint="0.79998168889431442"/>
        <bgColor indexed="64"/>
      </patternFill>
    </fill>
    <fill>
      <patternFill patternType="solid">
        <fgColor rgb="FF00518B"/>
        <bgColor indexed="64"/>
      </patternFill>
    </fill>
    <fill>
      <patternFill patternType="solid">
        <fgColor theme="0"/>
        <bgColor indexed="64"/>
      </patternFill>
    </fill>
  </fills>
  <borders count="47">
    <border>
      <left/>
      <right/>
      <top/>
      <bottom/>
      <diagonal/>
    </border>
    <border>
      <left style="medium">
        <color rgb="FF00518B"/>
      </left>
      <right style="medium">
        <color rgb="FF00518B"/>
      </right>
      <top style="medium">
        <color rgb="FF00518B"/>
      </top>
      <bottom style="medium">
        <color rgb="FF00518B"/>
      </bottom>
      <diagonal/>
    </border>
    <border>
      <left style="medium">
        <color rgb="FF00518B"/>
      </left>
      <right/>
      <top style="medium">
        <color rgb="FF00518B"/>
      </top>
      <bottom style="medium">
        <color rgb="FF00518B"/>
      </bottom>
      <diagonal/>
    </border>
    <border>
      <left/>
      <right style="medium">
        <color rgb="FF00518B"/>
      </right>
      <top style="medium">
        <color rgb="FF00518B"/>
      </top>
      <bottom style="medium">
        <color rgb="FF00518B"/>
      </bottom>
      <diagonal/>
    </border>
    <border>
      <left style="medium">
        <color theme="8" tint="0.79998168889431442"/>
      </left>
      <right style="medium">
        <color theme="8" tint="0.79998168889431442"/>
      </right>
      <top style="medium">
        <color rgb="FF00518B"/>
      </top>
      <bottom style="medium">
        <color theme="8" tint="0.79998168889431442"/>
      </bottom>
      <diagonal/>
    </border>
    <border>
      <left style="medium">
        <color rgb="FF00518B"/>
      </left>
      <right style="dotted">
        <color rgb="FF00518B"/>
      </right>
      <top style="medium">
        <color rgb="FF00518B"/>
      </top>
      <bottom/>
      <diagonal/>
    </border>
    <border>
      <left style="dotted">
        <color rgb="FF00518B"/>
      </left>
      <right style="medium">
        <color rgb="FF00518B"/>
      </right>
      <top style="medium">
        <color rgb="FF00518B"/>
      </top>
      <bottom/>
      <diagonal/>
    </border>
    <border>
      <left style="medium">
        <color rgb="FF00518B"/>
      </left>
      <right style="dotted">
        <color rgb="FF00518B"/>
      </right>
      <top/>
      <bottom/>
      <diagonal/>
    </border>
    <border>
      <left style="dotted">
        <color rgb="FF00518B"/>
      </left>
      <right style="medium">
        <color rgb="FF00518B"/>
      </right>
      <top/>
      <bottom/>
      <diagonal/>
    </border>
    <border>
      <left style="medium">
        <color rgb="FF00518B"/>
      </left>
      <right style="dotted">
        <color rgb="FF00518B"/>
      </right>
      <top/>
      <bottom style="thin">
        <color rgb="FF00518B"/>
      </bottom>
      <diagonal/>
    </border>
    <border>
      <left style="dotted">
        <color rgb="FF00518B"/>
      </left>
      <right style="medium">
        <color rgb="FF00518B"/>
      </right>
      <top/>
      <bottom style="thin">
        <color rgb="FF00518B"/>
      </bottom>
      <diagonal/>
    </border>
    <border>
      <left style="medium">
        <color rgb="FF00518B"/>
      </left>
      <right style="dotted">
        <color rgb="FF00518B"/>
      </right>
      <top style="thin">
        <color rgb="FF00518B"/>
      </top>
      <bottom/>
      <diagonal/>
    </border>
    <border>
      <left style="dotted">
        <color rgb="FF00518B"/>
      </left>
      <right style="medium">
        <color rgb="FF00518B"/>
      </right>
      <top style="thin">
        <color rgb="FF00518B"/>
      </top>
      <bottom/>
      <diagonal/>
    </border>
    <border>
      <left style="medium">
        <color rgb="FF00518B"/>
      </left>
      <right style="dotted">
        <color rgb="FF00518B"/>
      </right>
      <top/>
      <bottom style="medium">
        <color rgb="FF00518B"/>
      </bottom>
      <diagonal/>
    </border>
    <border>
      <left style="dotted">
        <color rgb="FF00518B"/>
      </left>
      <right style="medium">
        <color rgb="FF00518B"/>
      </right>
      <top/>
      <bottom style="medium">
        <color rgb="FF00518B"/>
      </bottom>
      <diagonal/>
    </border>
    <border>
      <left style="medium">
        <color rgb="FF00518B"/>
      </left>
      <right style="thin">
        <color theme="0"/>
      </right>
      <top style="medium">
        <color rgb="FF00518B"/>
      </top>
      <bottom/>
      <diagonal/>
    </border>
    <border>
      <left style="medium">
        <color rgb="FF00518B"/>
      </left>
      <right/>
      <top/>
      <bottom/>
      <diagonal/>
    </border>
    <border>
      <left style="medium">
        <color rgb="FF00518B"/>
      </left>
      <right/>
      <top style="thin">
        <color theme="0"/>
      </top>
      <bottom style="thin">
        <color theme="0"/>
      </bottom>
      <diagonal/>
    </border>
    <border>
      <left style="thin">
        <color rgb="FF00518B"/>
      </left>
      <right style="thin">
        <color rgb="FF00518B"/>
      </right>
      <top style="thin">
        <color theme="0"/>
      </top>
      <bottom style="thin">
        <color theme="0"/>
      </bottom>
      <diagonal/>
    </border>
    <border>
      <left style="thin">
        <color rgb="FF00518B"/>
      </left>
      <right style="medium">
        <color rgb="FF00518B"/>
      </right>
      <top style="thin">
        <color theme="0"/>
      </top>
      <bottom style="thin">
        <color theme="0"/>
      </bottom>
      <diagonal/>
    </border>
    <border>
      <left style="thin">
        <color theme="0"/>
      </left>
      <right style="thin">
        <color theme="0"/>
      </right>
      <top style="medium">
        <color rgb="FF00518B"/>
      </top>
      <bottom/>
      <diagonal/>
    </border>
    <border>
      <left style="thin">
        <color theme="0"/>
      </left>
      <right style="medium">
        <color rgb="FF00518B"/>
      </right>
      <top style="medium">
        <color rgb="FF00518B"/>
      </top>
      <bottom/>
      <diagonal/>
    </border>
    <border>
      <left style="medium">
        <color rgb="FF00518B"/>
      </left>
      <right/>
      <top style="medium">
        <color rgb="FF00518B"/>
      </top>
      <bottom style="thin">
        <color theme="0"/>
      </bottom>
      <diagonal/>
    </border>
    <border>
      <left style="thin">
        <color rgb="FF00518B"/>
      </left>
      <right style="thin">
        <color rgb="FF00518B"/>
      </right>
      <top style="medium">
        <color rgb="FF00518B"/>
      </top>
      <bottom style="thin">
        <color theme="0"/>
      </bottom>
      <diagonal/>
    </border>
    <border>
      <left style="thin">
        <color rgb="FF00518B"/>
      </left>
      <right style="medium">
        <color rgb="FF00518B"/>
      </right>
      <top style="medium">
        <color rgb="FF00518B"/>
      </top>
      <bottom style="thin">
        <color theme="0"/>
      </bottom>
      <diagonal/>
    </border>
    <border>
      <left style="medium">
        <color rgb="FF00518B"/>
      </left>
      <right style="thin">
        <color rgb="FF00518B"/>
      </right>
      <top style="medium">
        <color rgb="FF00518B"/>
      </top>
      <bottom style="thin">
        <color theme="0"/>
      </bottom>
      <diagonal/>
    </border>
    <border>
      <left style="medium">
        <color rgb="FF00518B"/>
      </left>
      <right style="thin">
        <color rgb="FF00518B"/>
      </right>
      <top style="thin">
        <color theme="0"/>
      </top>
      <bottom style="thin">
        <color theme="0"/>
      </bottom>
      <diagonal/>
    </border>
    <border>
      <left style="medium">
        <color rgb="FF00518B"/>
      </left>
      <right style="thin">
        <color rgb="FF00518B"/>
      </right>
      <top style="thin">
        <color theme="0"/>
      </top>
      <bottom/>
      <diagonal/>
    </border>
    <border>
      <left style="thin">
        <color rgb="FF00518B"/>
      </left>
      <right style="thin">
        <color rgb="FF00518B"/>
      </right>
      <top style="thin">
        <color theme="0"/>
      </top>
      <bottom/>
      <diagonal/>
    </border>
    <border>
      <left style="thin">
        <color rgb="FF00518B"/>
      </left>
      <right style="medium">
        <color rgb="FF00518B"/>
      </right>
      <top style="thin">
        <color theme="0"/>
      </top>
      <bottom/>
      <diagonal/>
    </border>
    <border>
      <left style="medium">
        <color rgb="FF00518B"/>
      </left>
      <right/>
      <top style="thin">
        <color theme="0"/>
      </top>
      <bottom/>
      <diagonal/>
    </border>
    <border>
      <left style="medium">
        <color rgb="FF00518B"/>
      </left>
      <right style="thin">
        <color theme="0"/>
      </right>
      <top/>
      <bottom style="medium">
        <color rgb="FF00518B"/>
      </bottom>
      <diagonal/>
    </border>
    <border>
      <left style="thin">
        <color theme="0"/>
      </left>
      <right style="thin">
        <color theme="0"/>
      </right>
      <top/>
      <bottom style="medium">
        <color rgb="FF00518B"/>
      </bottom>
      <diagonal/>
    </border>
    <border>
      <left style="thin">
        <color theme="0"/>
      </left>
      <right style="medium">
        <color rgb="FF00518B"/>
      </right>
      <top/>
      <bottom style="medium">
        <color rgb="FF00518B"/>
      </bottom>
      <diagonal/>
    </border>
    <border>
      <left style="medium">
        <color rgb="FF00518B"/>
      </left>
      <right style="thin">
        <color theme="0"/>
      </right>
      <top style="medium">
        <color rgb="FF00518B"/>
      </top>
      <bottom style="medium">
        <color rgb="FF00518B"/>
      </bottom>
      <diagonal/>
    </border>
    <border>
      <left style="thin">
        <color theme="0"/>
      </left>
      <right style="medium">
        <color rgb="FF00518B"/>
      </right>
      <top style="medium">
        <color rgb="FF00518B"/>
      </top>
      <bottom style="medium">
        <color rgb="FF00518B"/>
      </bottom>
      <diagonal/>
    </border>
    <border>
      <left/>
      <right style="medium">
        <color rgb="FF00518B"/>
      </right>
      <top style="medium">
        <color rgb="FF00518B"/>
      </top>
      <bottom style="thin">
        <color theme="0"/>
      </bottom>
      <diagonal/>
    </border>
    <border>
      <left style="thin">
        <color theme="0"/>
      </left>
      <right style="thin">
        <color theme="0"/>
      </right>
      <top style="medium">
        <color rgb="FF00518B"/>
      </top>
      <bottom style="medium">
        <color rgb="FF00518B"/>
      </bottom>
      <diagonal/>
    </border>
    <border>
      <left style="thin">
        <color rgb="FF00518B"/>
      </left>
      <right style="thin">
        <color theme="8" tint="0.79998168889431442"/>
      </right>
      <top style="thin">
        <color theme="8" tint="0.79998168889431442"/>
      </top>
      <bottom style="thin">
        <color theme="8" tint="0.79998168889431442"/>
      </bottom>
      <diagonal/>
    </border>
    <border>
      <left style="medium">
        <color rgb="FF00518B"/>
      </left>
      <right style="thin">
        <color rgb="FF00518B"/>
      </right>
      <top style="thin">
        <color theme="0"/>
      </top>
      <bottom style="medium">
        <color rgb="FF00518B"/>
      </bottom>
      <diagonal/>
    </border>
    <border>
      <left style="thin">
        <color rgb="FF00518B"/>
      </left>
      <right style="medium">
        <color rgb="FF00518B"/>
      </right>
      <top style="thin">
        <color theme="0"/>
      </top>
      <bottom style="medium">
        <color rgb="FF00518B"/>
      </bottom>
      <diagonal/>
    </border>
    <border>
      <left style="medium">
        <color rgb="FF00518B"/>
      </left>
      <right style="thin">
        <color rgb="FF00518B"/>
      </right>
      <top/>
      <bottom style="thin">
        <color theme="0"/>
      </bottom>
      <diagonal/>
    </border>
    <border>
      <left style="thin">
        <color rgb="FF00518B"/>
      </left>
      <right style="medium">
        <color rgb="FF00518B"/>
      </right>
      <top/>
      <bottom style="thin">
        <color theme="0"/>
      </bottom>
      <diagonal/>
    </border>
    <border>
      <left style="medium">
        <color rgb="FF00518B"/>
      </left>
      <right style="thin">
        <color rgb="FF00518B"/>
      </right>
      <top/>
      <bottom/>
      <diagonal/>
    </border>
    <border>
      <left style="thin">
        <color rgb="FF00518B"/>
      </left>
      <right style="medium">
        <color rgb="FF00518B"/>
      </right>
      <top/>
      <bottom/>
      <diagonal/>
    </border>
    <border>
      <left style="medium">
        <color rgb="FF00518B"/>
      </left>
      <right style="thin">
        <color rgb="FF00518B"/>
      </right>
      <top style="medium">
        <color rgb="FF00518B"/>
      </top>
      <bottom style="medium">
        <color rgb="FF00518B"/>
      </bottom>
      <diagonal/>
    </border>
    <border>
      <left style="thin">
        <color rgb="FF00518B"/>
      </left>
      <right style="medium">
        <color rgb="FF00518B"/>
      </right>
      <top style="medium">
        <color rgb="FF00518B"/>
      </top>
      <bottom style="medium">
        <color rgb="FF00518B"/>
      </bottom>
      <diagonal/>
    </border>
  </borders>
  <cellStyleXfs count="6">
    <xf numFmtId="0" fontId="0" fillId="0" borderId="0"/>
    <xf numFmtId="9" fontId="1" fillId="0" borderId="0" applyFont="0" applyFill="0" applyBorder="0" applyAlignment="0" applyProtection="0"/>
    <xf numFmtId="0" fontId="1" fillId="0" borderId="0"/>
    <xf numFmtId="0" fontId="6" fillId="0" borderId="0" applyNumberFormat="0" applyFill="0" applyBorder="0" applyAlignment="0" applyProtection="0"/>
    <xf numFmtId="0" fontId="4" fillId="0" borderId="0" applyNumberFormat="0" applyFill="0" applyBorder="0" applyAlignment="0" applyProtection="0"/>
    <xf numFmtId="164" fontId="1" fillId="0" borderId="0" applyFont="0" applyFill="0" applyBorder="0" applyAlignment="0" applyProtection="0"/>
  </cellStyleXfs>
  <cellXfs count="111">
    <xf numFmtId="0" fontId="0" fillId="0" borderId="0" xfId="0"/>
    <xf numFmtId="0" fontId="3" fillId="0" borderId="0" xfId="2" applyFont="1" applyAlignment="1">
      <alignment horizontal="center" vertical="center" wrapText="1"/>
    </xf>
    <xf numFmtId="0" fontId="5" fillId="2" borderId="1" xfId="2" applyFont="1" applyFill="1" applyBorder="1" applyAlignment="1">
      <alignment horizontal="center" vertical="center" wrapText="1"/>
    </xf>
    <xf numFmtId="0" fontId="7" fillId="0" borderId="4" xfId="3" applyFont="1" applyBorder="1" applyAlignment="1" applyProtection="1">
      <alignment horizontal="center" vertical="center" wrapText="1"/>
      <protection locked="0"/>
    </xf>
    <xf numFmtId="0" fontId="7" fillId="0" borderId="4" xfId="4" applyFont="1" applyBorder="1" applyAlignment="1" applyProtection="1">
      <alignment horizontal="center" vertical="center" wrapText="1"/>
      <protection locked="0"/>
    </xf>
    <xf numFmtId="0" fontId="2" fillId="0" borderId="0" xfId="0" applyFont="1" applyAlignment="1" applyProtection="1">
      <alignment vertical="center"/>
      <protection hidden="1"/>
    </xf>
    <xf numFmtId="3" fontId="19" fillId="2" borderId="18" xfId="0" applyNumberFormat="1" applyFont="1" applyFill="1" applyBorder="1" applyAlignment="1">
      <alignment horizontal="right" vertical="center" wrapText="1" indent="1"/>
    </xf>
    <xf numFmtId="9" fontId="19" fillId="2" borderId="19" xfId="0" applyNumberFormat="1" applyFont="1" applyFill="1" applyBorder="1" applyAlignment="1">
      <alignment horizontal="right" vertical="center" wrapText="1" indent="1"/>
    </xf>
    <xf numFmtId="49" fontId="10" fillId="0" borderId="25" xfId="0" applyNumberFormat="1" applyFont="1" applyBorder="1" applyAlignment="1" applyProtection="1">
      <alignment horizontal="left" vertical="center"/>
      <protection hidden="1"/>
    </xf>
    <xf numFmtId="49" fontId="19" fillId="2" borderId="26" xfId="0" applyNumberFormat="1" applyFont="1" applyFill="1" applyBorder="1" applyAlignment="1">
      <alignment horizontal="right" vertical="center" wrapText="1" indent="2"/>
    </xf>
    <xf numFmtId="0" fontId="10" fillId="0" borderId="26" xfId="0" applyFont="1" applyBorder="1" applyAlignment="1" applyProtection="1">
      <alignment horizontal="left" vertical="center"/>
      <protection hidden="1"/>
    </xf>
    <xf numFmtId="9" fontId="2" fillId="0" borderId="24" xfId="1" applyFont="1" applyFill="1" applyBorder="1" applyAlignment="1" applyProtection="1">
      <alignment horizontal="right" vertical="center" indent="1"/>
      <protection hidden="1"/>
    </xf>
    <xf numFmtId="9" fontId="10" fillId="0" borderId="19" xfId="1" applyFont="1" applyFill="1" applyBorder="1" applyAlignment="1" applyProtection="1">
      <alignment horizontal="right" vertical="center" indent="1"/>
      <protection hidden="1"/>
    </xf>
    <xf numFmtId="9" fontId="2" fillId="0" borderId="19" xfId="1" applyFont="1" applyFill="1" applyBorder="1" applyAlignment="1" applyProtection="1">
      <alignment horizontal="right" vertical="center" indent="1"/>
      <protection hidden="1"/>
    </xf>
    <xf numFmtId="3" fontId="19" fillId="2" borderId="18" xfId="0" applyNumberFormat="1" applyFont="1" applyFill="1" applyBorder="1" applyAlignment="1" applyProtection="1">
      <alignment horizontal="right" vertical="center" indent="1"/>
      <protection hidden="1"/>
    </xf>
    <xf numFmtId="9" fontId="19" fillId="2" borderId="19" xfId="1" applyFont="1" applyFill="1" applyBorder="1" applyAlignment="1" applyProtection="1">
      <alignment horizontal="right" vertical="center" indent="1"/>
      <protection hidden="1"/>
    </xf>
    <xf numFmtId="3" fontId="18" fillId="2" borderId="18" xfId="0" applyNumberFormat="1" applyFont="1" applyFill="1" applyBorder="1" applyAlignment="1" applyProtection="1">
      <alignment horizontal="right" vertical="center" indent="1"/>
      <protection hidden="1"/>
    </xf>
    <xf numFmtId="9" fontId="18" fillId="2" borderId="19" xfId="1" applyFont="1" applyFill="1" applyBorder="1" applyAlignment="1" applyProtection="1">
      <alignment horizontal="right" vertical="center" indent="1"/>
      <protection hidden="1"/>
    </xf>
    <xf numFmtId="3" fontId="18" fillId="2" borderId="28" xfId="0" applyNumberFormat="1" applyFont="1" applyFill="1" applyBorder="1" applyAlignment="1" applyProtection="1">
      <alignment horizontal="right" vertical="center" indent="1"/>
      <protection hidden="1"/>
    </xf>
    <xf numFmtId="9" fontId="18" fillId="2" borderId="29" xfId="1" applyFont="1" applyFill="1" applyBorder="1" applyAlignment="1" applyProtection="1">
      <alignment horizontal="right" vertical="center" indent="1"/>
      <protection hidden="1"/>
    </xf>
    <xf numFmtId="0" fontId="19" fillId="2" borderId="26" xfId="0" applyFont="1" applyFill="1" applyBorder="1" applyAlignment="1" applyProtection="1">
      <alignment horizontal="right" vertical="center" indent="2"/>
      <protection hidden="1"/>
    </xf>
    <xf numFmtId="0" fontId="18" fillId="2" borderId="26" xfId="0" applyFont="1" applyFill="1" applyBorder="1" applyAlignment="1" applyProtection="1">
      <alignment horizontal="right" vertical="center" indent="2"/>
      <protection hidden="1"/>
    </xf>
    <xf numFmtId="0" fontId="18" fillId="2" borderId="27" xfId="0" applyFont="1" applyFill="1" applyBorder="1" applyAlignment="1" applyProtection="1">
      <alignment horizontal="right" vertical="center" indent="2"/>
      <protection hidden="1"/>
    </xf>
    <xf numFmtId="49" fontId="10" fillId="0" borderId="26" xfId="0" applyNumberFormat="1" applyFont="1" applyBorder="1" applyAlignment="1" applyProtection="1">
      <alignment horizontal="left" vertical="center"/>
      <protection hidden="1"/>
    </xf>
    <xf numFmtId="0" fontId="2" fillId="0" borderId="26" xfId="0" applyFont="1" applyBorder="1" applyAlignment="1" applyProtection="1">
      <alignment horizontal="left" vertical="center" indent="2"/>
      <protection hidden="1"/>
    </xf>
    <xf numFmtId="0" fontId="2" fillId="0" borderId="26" xfId="0" applyFont="1" applyBorder="1" applyAlignment="1" applyProtection="1">
      <alignment horizontal="left" vertical="center" indent="4"/>
      <protection hidden="1"/>
    </xf>
    <xf numFmtId="9" fontId="15" fillId="2" borderId="19" xfId="1" applyFont="1" applyFill="1" applyBorder="1" applyAlignment="1" applyProtection="1">
      <alignment horizontal="right" vertical="center" indent="1"/>
      <protection hidden="1"/>
    </xf>
    <xf numFmtId="49" fontId="19" fillId="2" borderId="26" xfId="0" applyNumberFormat="1" applyFont="1" applyFill="1" applyBorder="1" applyAlignment="1" applyProtection="1">
      <alignment horizontal="right" vertical="center" indent="2"/>
      <protection hidden="1"/>
    </xf>
    <xf numFmtId="3" fontId="2" fillId="0" borderId="18" xfId="0" applyNumberFormat="1" applyFont="1" applyBorder="1" applyAlignment="1" applyProtection="1">
      <alignment horizontal="right" vertical="center" indent="1"/>
      <protection locked="0" hidden="1"/>
    </xf>
    <xf numFmtId="3" fontId="2" fillId="0" borderId="23" xfId="0" applyNumberFormat="1" applyFont="1" applyBorder="1" applyAlignment="1" applyProtection="1">
      <alignment horizontal="right" vertical="center" indent="1"/>
      <protection locked="0" hidden="1"/>
    </xf>
    <xf numFmtId="3" fontId="10" fillId="0" borderId="18" xfId="0" applyNumberFormat="1" applyFont="1" applyBorder="1" applyAlignment="1" applyProtection="1">
      <alignment horizontal="right" vertical="center" indent="1"/>
      <protection locked="0" hidden="1"/>
    </xf>
    <xf numFmtId="0" fontId="20" fillId="2" borderId="26" xfId="0" applyFont="1" applyFill="1" applyBorder="1" applyAlignment="1" applyProtection="1">
      <alignment horizontal="right" vertical="center" indent="2"/>
      <protection hidden="1"/>
    </xf>
    <xf numFmtId="3" fontId="20" fillId="2" borderId="18" xfId="0" applyNumberFormat="1" applyFont="1" applyFill="1" applyBorder="1" applyAlignment="1" applyProtection="1">
      <alignment horizontal="right" vertical="center" indent="1"/>
      <protection hidden="1"/>
    </xf>
    <xf numFmtId="9" fontId="20" fillId="2" borderId="19" xfId="1" applyFont="1" applyFill="1" applyBorder="1" applyAlignment="1" applyProtection="1">
      <alignment horizontal="right" vertical="center" indent="1"/>
      <protection hidden="1"/>
    </xf>
    <xf numFmtId="3" fontId="19" fillId="0" borderId="0" xfId="0" applyNumberFormat="1" applyFont="1" applyAlignment="1" applyProtection="1">
      <alignment horizontal="right" vertical="center" indent="1"/>
      <protection hidden="1"/>
    </xf>
    <xf numFmtId="3" fontId="20" fillId="0" borderId="0" xfId="0" applyNumberFormat="1" applyFont="1" applyAlignment="1" applyProtection="1">
      <alignment horizontal="right" vertical="center" indent="1"/>
      <protection hidden="1"/>
    </xf>
    <xf numFmtId="3" fontId="18" fillId="0" borderId="0" xfId="0" applyNumberFormat="1" applyFont="1" applyAlignment="1" applyProtection="1">
      <alignment horizontal="right" vertical="center" indent="1"/>
      <protection hidden="1"/>
    </xf>
    <xf numFmtId="3" fontId="19" fillId="2" borderId="17" xfId="0" applyNumberFormat="1" applyFont="1" applyFill="1" applyBorder="1" applyAlignment="1" applyProtection="1">
      <alignment horizontal="right" vertical="center" indent="1"/>
      <protection hidden="1"/>
    </xf>
    <xf numFmtId="3" fontId="20" fillId="2" borderId="17" xfId="0" applyNumberFormat="1" applyFont="1" applyFill="1" applyBorder="1" applyAlignment="1" applyProtection="1">
      <alignment horizontal="right" vertical="center" indent="1"/>
      <protection hidden="1"/>
    </xf>
    <xf numFmtId="3" fontId="18" fillId="2" borderId="17" xfId="0" applyNumberFormat="1" applyFont="1" applyFill="1" applyBorder="1" applyAlignment="1" applyProtection="1">
      <alignment horizontal="right" vertical="center" indent="1"/>
      <protection hidden="1"/>
    </xf>
    <xf numFmtId="3" fontId="18" fillId="2" borderId="30" xfId="0" applyNumberFormat="1" applyFont="1" applyFill="1" applyBorder="1" applyAlignment="1" applyProtection="1">
      <alignment horizontal="right" vertical="center" indent="1"/>
      <protection hidden="1"/>
    </xf>
    <xf numFmtId="3" fontId="2" fillId="0" borderId="24" xfId="0" applyNumberFormat="1" applyFont="1" applyBorder="1" applyAlignment="1" applyProtection="1">
      <alignment horizontal="right" vertical="center" indent="1"/>
      <protection locked="0" hidden="1"/>
    </xf>
    <xf numFmtId="3" fontId="19" fillId="2" borderId="19" xfId="0" applyNumberFormat="1" applyFont="1" applyFill="1" applyBorder="1" applyAlignment="1" applyProtection="1">
      <alignment horizontal="right" vertical="center" indent="1"/>
      <protection hidden="1"/>
    </xf>
    <xf numFmtId="3" fontId="2" fillId="0" borderId="19" xfId="0" applyNumberFormat="1" applyFont="1" applyBorder="1" applyAlignment="1" applyProtection="1">
      <alignment horizontal="right" vertical="center" indent="1"/>
      <protection locked="0" hidden="1"/>
    </xf>
    <xf numFmtId="3" fontId="20" fillId="2" borderId="19" xfId="0" applyNumberFormat="1" applyFont="1" applyFill="1" applyBorder="1" applyAlignment="1" applyProtection="1">
      <alignment horizontal="right" vertical="center" indent="1"/>
      <protection hidden="1"/>
    </xf>
    <xf numFmtId="3" fontId="10" fillId="0" borderId="19" xfId="0" applyNumberFormat="1" applyFont="1" applyBorder="1" applyAlignment="1" applyProtection="1">
      <alignment horizontal="right" vertical="center" indent="1"/>
      <protection locked="0" hidden="1"/>
    </xf>
    <xf numFmtId="3" fontId="19" fillId="2" borderId="19" xfId="0" applyNumberFormat="1" applyFont="1" applyFill="1" applyBorder="1" applyAlignment="1">
      <alignment horizontal="right" vertical="center" wrapText="1" indent="1"/>
    </xf>
    <xf numFmtId="3" fontId="18" fillId="2" borderId="19" xfId="0" applyNumberFormat="1" applyFont="1" applyFill="1" applyBorder="1" applyAlignment="1" applyProtection="1">
      <alignment horizontal="right" vertical="center" indent="1"/>
      <protection hidden="1"/>
    </xf>
    <xf numFmtId="3" fontId="18" fillId="2" borderId="29" xfId="0" applyNumberFormat="1" applyFont="1" applyFill="1" applyBorder="1" applyAlignment="1" applyProtection="1">
      <alignment horizontal="right" vertical="center" indent="1"/>
      <protection hidden="1"/>
    </xf>
    <xf numFmtId="0" fontId="17" fillId="3" borderId="33" xfId="0" applyFont="1" applyFill="1" applyBorder="1" applyAlignment="1">
      <alignment horizontal="center" vertical="center" wrapText="1"/>
    </xf>
    <xf numFmtId="0" fontId="17" fillId="3" borderId="31" xfId="0" applyFont="1" applyFill="1" applyBorder="1" applyAlignment="1">
      <alignment horizontal="center" vertical="center" wrapText="1"/>
    </xf>
    <xf numFmtId="0" fontId="0" fillId="0" borderId="0" xfId="0" applyAlignment="1">
      <alignment vertical="center"/>
    </xf>
    <xf numFmtId="0" fontId="0" fillId="0" borderId="0" xfId="0" applyAlignment="1">
      <alignment horizontal="left" vertical="center"/>
    </xf>
    <xf numFmtId="165" fontId="0" fillId="0" borderId="0" xfId="0" applyNumberFormat="1" applyAlignment="1">
      <alignment horizontal="right" vertical="center"/>
    </xf>
    <xf numFmtId="0" fontId="2" fillId="0" borderId="0" xfId="0" applyFont="1" applyAlignment="1">
      <alignment vertical="center"/>
    </xf>
    <xf numFmtId="0" fontId="17" fillId="3" borderId="34" xfId="0" applyFont="1" applyFill="1" applyBorder="1" applyAlignment="1" applyProtection="1">
      <alignment horizontal="right" vertical="center" indent="2"/>
      <protection hidden="1"/>
    </xf>
    <xf numFmtId="3" fontId="17" fillId="3" borderId="37" xfId="0" applyNumberFormat="1" applyFont="1" applyFill="1" applyBorder="1" applyAlignment="1" applyProtection="1">
      <alignment horizontal="right" vertical="center" indent="1"/>
      <protection hidden="1"/>
    </xf>
    <xf numFmtId="3" fontId="17" fillId="3" borderId="35" xfId="0" applyNumberFormat="1" applyFont="1" applyFill="1" applyBorder="1" applyAlignment="1" applyProtection="1">
      <alignment horizontal="right" vertical="center" indent="1"/>
      <protection hidden="1"/>
    </xf>
    <xf numFmtId="3" fontId="17" fillId="3" borderId="34" xfId="0" applyNumberFormat="1" applyFont="1" applyFill="1" applyBorder="1" applyAlignment="1" applyProtection="1">
      <alignment horizontal="right" vertical="center" indent="1"/>
      <protection hidden="1"/>
    </xf>
    <xf numFmtId="9" fontId="17" fillId="3" borderId="35" xfId="1" applyFont="1" applyFill="1" applyBorder="1" applyAlignment="1" applyProtection="1">
      <alignment horizontal="right" vertical="center" indent="1"/>
      <protection hidden="1"/>
    </xf>
    <xf numFmtId="0" fontId="21" fillId="4" borderId="38" xfId="0" applyFont="1" applyFill="1" applyBorder="1" applyAlignment="1">
      <alignment horizontal="center" vertical="center" wrapText="1"/>
    </xf>
    <xf numFmtId="0" fontId="11" fillId="0" borderId="26" xfId="0" applyFont="1" applyBorder="1" applyAlignment="1">
      <alignment horizontal="left" vertical="center" wrapText="1"/>
    </xf>
    <xf numFmtId="0" fontId="11" fillId="0" borderId="39" xfId="0" applyFont="1" applyBorder="1" applyAlignment="1">
      <alignment horizontal="left" vertical="center" wrapText="1"/>
    </xf>
    <xf numFmtId="0" fontId="11" fillId="0" borderId="27" xfId="0" applyFont="1" applyBorder="1" applyAlignment="1">
      <alignment horizontal="left" vertical="center" wrapText="1"/>
    </xf>
    <xf numFmtId="0" fontId="11" fillId="0" borderId="41" xfId="0" applyFont="1" applyBorder="1" applyAlignment="1">
      <alignment horizontal="left" vertical="center" wrapText="1"/>
    </xf>
    <xf numFmtId="0" fontId="11" fillId="0" borderId="43" xfId="0" applyFont="1" applyBorder="1" applyAlignment="1">
      <alignment horizontal="left" vertical="center" wrapText="1"/>
    </xf>
    <xf numFmtId="0" fontId="23" fillId="0" borderId="0" xfId="0" applyFont="1" applyAlignment="1">
      <alignment horizontal="right" vertical="center"/>
    </xf>
    <xf numFmtId="0" fontId="24" fillId="2" borderId="45" xfId="0" applyFont="1" applyFill="1" applyBorder="1" applyAlignment="1">
      <alignment horizontal="center" vertical="center"/>
    </xf>
    <xf numFmtId="37" fontId="24" fillId="2" borderId="46" xfId="5" applyNumberFormat="1" applyFont="1" applyFill="1" applyBorder="1" applyAlignment="1">
      <alignment horizontal="right" vertical="center" indent="1"/>
    </xf>
    <xf numFmtId="0" fontId="16" fillId="3" borderId="34" xfId="0" applyFont="1" applyFill="1" applyBorder="1" applyAlignment="1">
      <alignment horizontal="center" vertical="center"/>
    </xf>
    <xf numFmtId="165" fontId="16" fillId="3" borderId="35" xfId="5" applyNumberFormat="1" applyFont="1" applyFill="1" applyBorder="1" applyAlignment="1">
      <alignment horizontal="center" vertical="center"/>
    </xf>
    <xf numFmtId="165" fontId="16" fillId="3" borderId="35" xfId="5" applyNumberFormat="1" applyFont="1" applyFill="1" applyBorder="1" applyAlignment="1">
      <alignment vertical="center"/>
    </xf>
    <xf numFmtId="37" fontId="12" fillId="0" borderId="42" xfId="5" applyNumberFormat="1" applyFont="1" applyFill="1" applyBorder="1" applyAlignment="1" applyProtection="1">
      <alignment horizontal="right" vertical="center" indent="1"/>
      <protection locked="0"/>
    </xf>
    <xf numFmtId="37" fontId="12" fillId="0" borderId="19" xfId="5" applyNumberFormat="1" applyFont="1" applyFill="1" applyBorder="1" applyAlignment="1" applyProtection="1">
      <alignment horizontal="right" vertical="center" indent="1"/>
      <protection locked="0"/>
    </xf>
    <xf numFmtId="37" fontId="12" fillId="0" borderId="29" xfId="5" applyNumberFormat="1" applyFont="1" applyFill="1" applyBorder="1" applyAlignment="1" applyProtection="1">
      <alignment horizontal="right" vertical="center" indent="1"/>
      <protection locked="0"/>
    </xf>
    <xf numFmtId="37" fontId="12" fillId="0" borderId="44" xfId="5" applyNumberFormat="1" applyFont="1" applyFill="1" applyBorder="1" applyAlignment="1" applyProtection="1">
      <alignment horizontal="right" vertical="center" indent="1"/>
      <protection locked="0"/>
    </xf>
    <xf numFmtId="37" fontId="12" fillId="0" borderId="40" xfId="5" applyNumberFormat="1" applyFont="1" applyFill="1" applyBorder="1" applyAlignment="1" applyProtection="1">
      <alignment horizontal="right" vertical="center" indent="1"/>
      <protection locked="0"/>
    </xf>
    <xf numFmtId="3" fontId="2" fillId="0" borderId="0" xfId="0" applyNumberFormat="1" applyFont="1" applyAlignment="1" applyProtection="1">
      <alignment horizontal="right" vertical="center" indent="1"/>
      <protection hidden="1"/>
    </xf>
    <xf numFmtId="3" fontId="10" fillId="0" borderId="0" xfId="0" applyNumberFormat="1" applyFont="1" applyAlignment="1" applyProtection="1">
      <alignment horizontal="right" vertical="center" indent="1"/>
      <protection hidden="1"/>
    </xf>
    <xf numFmtId="3" fontId="19" fillId="0" borderId="0" xfId="0" applyNumberFormat="1" applyFont="1" applyAlignment="1">
      <alignment horizontal="right" vertical="center" wrapText="1" indent="1"/>
    </xf>
    <xf numFmtId="3" fontId="2" fillId="0" borderId="22" xfId="0" applyNumberFormat="1" applyFont="1" applyBorder="1" applyAlignment="1" applyProtection="1">
      <alignment horizontal="right" vertical="center" indent="1"/>
      <protection hidden="1"/>
    </xf>
    <xf numFmtId="3" fontId="2" fillId="0" borderId="17" xfId="0" applyNumberFormat="1" applyFont="1" applyBorder="1" applyAlignment="1" applyProtection="1">
      <alignment horizontal="right" vertical="center" indent="1"/>
      <protection hidden="1"/>
    </xf>
    <xf numFmtId="3" fontId="10" fillId="0" borderId="17" xfId="0" applyNumberFormat="1" applyFont="1" applyBorder="1" applyAlignment="1" applyProtection="1">
      <alignment horizontal="right" vertical="center" indent="1"/>
      <protection hidden="1"/>
    </xf>
    <xf numFmtId="3" fontId="19" fillId="2" borderId="17" xfId="0" applyNumberFormat="1" applyFont="1" applyFill="1" applyBorder="1" applyAlignment="1">
      <alignment horizontal="right" vertical="center" wrapText="1" indent="1"/>
    </xf>
    <xf numFmtId="0" fontId="8" fillId="0" borderId="11" xfId="2" applyFont="1" applyBorder="1" applyAlignment="1">
      <alignment horizontal="center" vertical="center" wrapText="1"/>
    </xf>
    <xf numFmtId="0" fontId="8" fillId="0" borderId="13" xfId="2" applyFont="1" applyBorder="1" applyAlignment="1">
      <alignment horizontal="center" vertical="center" wrapText="1"/>
    </xf>
    <xf numFmtId="0" fontId="9" fillId="0" borderId="12" xfId="2" applyFont="1" applyBorder="1" applyAlignment="1">
      <alignment horizontal="left" vertical="center" wrapText="1" indent="1"/>
    </xf>
    <xf numFmtId="0" fontId="9" fillId="0" borderId="14" xfId="2" applyFont="1" applyBorder="1" applyAlignment="1">
      <alignment horizontal="left" vertical="center" wrapText="1" indent="1"/>
    </xf>
    <xf numFmtId="0" fontId="5" fillId="2" borderId="2" xfId="2" applyFont="1" applyFill="1" applyBorder="1" applyAlignment="1">
      <alignment horizontal="center" vertical="center" wrapText="1"/>
    </xf>
    <xf numFmtId="0" fontId="5" fillId="2" borderId="3" xfId="2" applyFont="1" applyFill="1" applyBorder="1" applyAlignment="1">
      <alignment horizontal="center" vertical="center" wrapText="1"/>
    </xf>
    <xf numFmtId="0" fontId="8" fillId="0" borderId="5" xfId="2" applyFont="1" applyBorder="1" applyAlignment="1">
      <alignment horizontal="center" vertical="center" wrapText="1"/>
    </xf>
    <xf numFmtId="0" fontId="8" fillId="0" borderId="7" xfId="2" applyFont="1" applyBorder="1" applyAlignment="1">
      <alignment horizontal="center" vertical="center" wrapText="1"/>
    </xf>
    <xf numFmtId="0" fontId="8" fillId="0" borderId="9" xfId="2" applyFont="1" applyBorder="1" applyAlignment="1">
      <alignment horizontal="center" vertical="center" wrapText="1"/>
    </xf>
    <xf numFmtId="0" fontId="9" fillId="0" borderId="6" xfId="2" applyFont="1" applyBorder="1" applyAlignment="1">
      <alignment horizontal="left" vertical="center" wrapText="1" indent="1"/>
    </xf>
    <xf numFmtId="0" fontId="9" fillId="0" borderId="8" xfId="2" applyFont="1" applyBorder="1" applyAlignment="1">
      <alignment horizontal="left" vertical="center" wrapText="1" indent="1"/>
    </xf>
    <xf numFmtId="0" fontId="9" fillId="0" borderId="10" xfId="2" applyFont="1" applyBorder="1" applyAlignment="1">
      <alignment horizontal="left" vertical="center" wrapText="1" indent="1"/>
    </xf>
    <xf numFmtId="0" fontId="16" fillId="3" borderId="16" xfId="0" applyFont="1" applyFill="1" applyBorder="1" applyAlignment="1">
      <alignment horizontal="center" vertical="center" wrapText="1"/>
    </xf>
    <xf numFmtId="0" fontId="16" fillId="3" borderId="0" xfId="0" applyFont="1" applyFill="1" applyAlignment="1">
      <alignment horizontal="center" vertical="center" wrapText="1"/>
    </xf>
    <xf numFmtId="0" fontId="18" fillId="3" borderId="15" xfId="0" applyFont="1" applyFill="1" applyBorder="1" applyAlignment="1">
      <alignment horizontal="center" vertical="center" wrapText="1"/>
    </xf>
    <xf numFmtId="0" fontId="18" fillId="3" borderId="31" xfId="0" applyFont="1" applyFill="1" applyBorder="1" applyAlignment="1">
      <alignment horizontal="center" vertical="center" wrapText="1"/>
    </xf>
    <xf numFmtId="0" fontId="17" fillId="3" borderId="20" xfId="0" applyFont="1" applyFill="1" applyBorder="1" applyAlignment="1">
      <alignment horizontal="center" vertical="center" wrapText="1"/>
    </xf>
    <xf numFmtId="0" fontId="17" fillId="3" borderId="32" xfId="0" applyFont="1" applyFill="1" applyBorder="1" applyAlignment="1">
      <alignment horizontal="center" vertical="center" wrapText="1"/>
    </xf>
    <xf numFmtId="0" fontId="17" fillId="3" borderId="21" xfId="0" applyFont="1" applyFill="1" applyBorder="1" applyAlignment="1">
      <alignment horizontal="center" vertical="center" wrapText="1"/>
    </xf>
    <xf numFmtId="0" fontId="17" fillId="3" borderId="33" xfId="0" applyFont="1" applyFill="1" applyBorder="1" applyAlignment="1">
      <alignment horizontal="center" vertical="center" wrapText="1"/>
    </xf>
    <xf numFmtId="0" fontId="17" fillId="0" borderId="0" xfId="0" applyFont="1" applyAlignment="1">
      <alignment horizontal="center" vertical="center" wrapText="1"/>
    </xf>
    <xf numFmtId="0" fontId="17" fillId="3" borderId="22" xfId="0" applyFont="1" applyFill="1" applyBorder="1" applyAlignment="1">
      <alignment horizontal="center" vertical="center" wrapText="1"/>
    </xf>
    <xf numFmtId="0" fontId="17" fillId="3" borderId="36" xfId="0" applyFont="1" applyFill="1" applyBorder="1" applyAlignment="1">
      <alignment horizontal="center" vertical="center" wrapText="1"/>
    </xf>
    <xf numFmtId="0" fontId="16" fillId="3" borderId="0" xfId="0" applyFont="1" applyFill="1" applyAlignment="1">
      <alignment horizontal="center" vertical="center"/>
    </xf>
    <xf numFmtId="0" fontId="14" fillId="0" borderId="0" xfId="0" applyFont="1" applyAlignment="1">
      <alignment horizontal="center" vertical="center"/>
    </xf>
    <xf numFmtId="0" fontId="22" fillId="3" borderId="16" xfId="0" applyFont="1" applyFill="1" applyBorder="1" applyAlignment="1">
      <alignment horizontal="center" vertical="center" wrapText="1"/>
    </xf>
    <xf numFmtId="0" fontId="22" fillId="3" borderId="0" xfId="0" applyFont="1" applyFill="1" applyAlignment="1">
      <alignment horizontal="center" vertical="center" wrapText="1"/>
    </xf>
  </cellXfs>
  <cellStyles count="6">
    <cellStyle name="Lien hypertexte 2" xfId="3" xr:uid="{7E521A30-D70F-41B9-9223-2D1AB49CD94C}"/>
    <cellStyle name="Lien hypertexte 2 2" xfId="4" xr:uid="{656B61A0-873F-453D-836D-EB055CE83968}"/>
    <cellStyle name="Milliers" xfId="5" builtinId="3"/>
    <cellStyle name="Normal" xfId="0" builtinId="0"/>
    <cellStyle name="Normal 2 2" xfId="2" xr:uid="{E8593E65-F044-4D7B-85ED-ADF5DE354DDC}"/>
    <cellStyle name="Pourcentage" xfId="1" builtinId="5"/>
  </cellStyles>
  <dxfs count="3">
    <dxf>
      <font>
        <b val="0"/>
        <i/>
        <color rgb="FFFF0000"/>
      </font>
    </dxf>
    <dxf>
      <font>
        <b val="0"/>
        <i/>
        <color rgb="FF00518B"/>
      </font>
    </dxf>
    <dxf>
      <font>
        <color theme="8" tint="0.79998168889431442"/>
      </font>
    </dxf>
  </dxfs>
  <tableStyles count="0" defaultTableStyle="TableStyleMedium2" defaultPivotStyle="PivotStyleLight16"/>
  <colors>
    <mruColors>
      <color rgb="FF00518B"/>
      <color rgb="FFDDEBF7"/>
      <color rgb="FFD9D9D9"/>
      <color rgb="FFE1EB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hyperlink" Target="https://www.morpheus-formation.fr/contact/" TargetMode="External"/><Relationship Id="rId2" Type="http://schemas.openxmlformats.org/officeDocument/2006/relationships/hyperlink" Target="https://www.youtube.com/@morpheus-formation" TargetMode="External"/><Relationship Id="rId1" Type="http://schemas.openxmlformats.org/officeDocument/2006/relationships/hyperlink" Target="https://www.morpheus-formation.fr/produit/bilan-financier-association/" TargetMode="External"/><Relationship Id="rId5" Type="http://schemas.openxmlformats.org/officeDocument/2006/relationships/image" Target="../media/image1.png"/><Relationship Id="rId4" Type="http://schemas.openxmlformats.org/officeDocument/2006/relationships/hyperlink" Target="https://www.morpheus-formation.fr/blog/test/excel/" TargetMode="External"/></Relationships>
</file>

<file path=xl/drawings/drawing1.xml><?xml version="1.0" encoding="utf-8"?>
<xdr:wsDr xmlns:xdr="http://schemas.openxmlformats.org/drawingml/2006/spreadsheetDrawing" xmlns:a="http://schemas.openxmlformats.org/drawingml/2006/main">
  <xdr:twoCellAnchor editAs="oneCell">
    <xdr:from>
      <xdr:col>4</xdr:col>
      <xdr:colOff>2476500</xdr:colOff>
      <xdr:row>0</xdr:row>
      <xdr:rowOff>190499</xdr:rowOff>
    </xdr:from>
    <xdr:to>
      <xdr:col>4</xdr:col>
      <xdr:colOff>6138333</xdr:colOff>
      <xdr:row>1</xdr:row>
      <xdr:rowOff>365759</xdr:rowOff>
    </xdr:to>
    <xdr:sp macro="" textlink="">
      <xdr:nvSpPr>
        <xdr:cNvPr id="2" name="Rectangle 1">
          <a:hlinkClick xmlns:r="http://schemas.openxmlformats.org/officeDocument/2006/relationships" r:id="rId1" tooltip="Obtenir le mot de passe du fichier"/>
          <a:extLst>
            <a:ext uri="{FF2B5EF4-FFF2-40B4-BE49-F238E27FC236}">
              <a16:creationId xmlns:a16="http://schemas.microsoft.com/office/drawing/2014/main" id="{35266EA8-F728-4A79-BAAE-246549B698AE}"/>
            </a:ext>
          </a:extLst>
        </xdr:cNvPr>
        <xdr:cNvSpPr/>
      </xdr:nvSpPr>
      <xdr:spPr>
        <a:xfrm>
          <a:off x="8242300" y="190499"/>
          <a:ext cx="3661833" cy="365760"/>
        </a:xfrm>
        <a:prstGeom prst="rect">
          <a:avLst/>
        </a:prstGeom>
        <a:solidFill>
          <a:schemeClr val="bg1"/>
        </a:solidFill>
        <a:ln>
          <a:solidFill>
            <a:srgbClr val="FF0000"/>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lang="fr-FR" sz="1400">
              <a:solidFill>
                <a:srgbClr val="FF0000"/>
              </a:solidFill>
              <a:effectLst/>
              <a:latin typeface="Calibri" panose="020F0502020204030204" pitchFamily="34" charset="0"/>
              <a:ea typeface="Calibri" panose="020F0502020204030204" pitchFamily="34" charset="0"/>
              <a:cs typeface="Calibri" panose="020F0502020204030204" pitchFamily="34" charset="0"/>
            </a:rPr>
            <a:t>Obtenir la version complète ⇢ </a:t>
          </a:r>
          <a:r>
            <a:rPr lang="fr-FR" sz="1400" b="1">
              <a:solidFill>
                <a:srgbClr val="FF0000"/>
              </a:solidFill>
              <a:effectLst/>
              <a:latin typeface="Calibri" panose="020F0502020204030204" pitchFamily="34" charset="0"/>
              <a:ea typeface="Calibri" panose="020F0502020204030204" pitchFamily="34" charset="0"/>
              <a:cs typeface="Calibri" panose="020F0502020204030204" pitchFamily="34" charset="0"/>
            </a:rPr>
            <a:t>Cliquez ici !</a:t>
          </a:r>
          <a:endParaRPr lang="fr-FR" sz="1400">
            <a:solidFill>
              <a:srgbClr val="FF0000"/>
            </a:solidFill>
            <a:effectLst/>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editAs="oneCell">
    <xdr:from>
      <xdr:col>3</xdr:col>
      <xdr:colOff>6349</xdr:colOff>
      <xdr:row>0</xdr:row>
      <xdr:rowOff>190499</xdr:rowOff>
    </xdr:from>
    <xdr:to>
      <xdr:col>4</xdr:col>
      <xdr:colOff>2074332</xdr:colOff>
      <xdr:row>1</xdr:row>
      <xdr:rowOff>365759</xdr:rowOff>
    </xdr:to>
    <xdr:sp macro="" textlink="">
      <xdr:nvSpPr>
        <xdr:cNvPr id="3" name="Rectangle 2">
          <a:hlinkClick xmlns:r="http://schemas.openxmlformats.org/officeDocument/2006/relationships" r:id="rId2" tooltip="Voir la vidéo d'explication"/>
          <a:extLst>
            <a:ext uri="{FF2B5EF4-FFF2-40B4-BE49-F238E27FC236}">
              <a16:creationId xmlns:a16="http://schemas.microsoft.com/office/drawing/2014/main" id="{638000CD-3BFB-45B7-85AD-0F9B949B452F}"/>
            </a:ext>
          </a:extLst>
        </xdr:cNvPr>
        <xdr:cNvSpPr/>
      </xdr:nvSpPr>
      <xdr:spPr>
        <a:xfrm>
          <a:off x="4181474" y="190499"/>
          <a:ext cx="3658658" cy="365760"/>
        </a:xfrm>
        <a:prstGeom prst="rect">
          <a:avLst/>
        </a:prstGeom>
        <a:solidFill>
          <a:schemeClr val="bg1"/>
        </a:solidFill>
        <a:ln>
          <a:solidFill>
            <a:srgbClr val="00B050"/>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lang="fr-FR" sz="1400">
              <a:solidFill>
                <a:srgbClr val="00B050"/>
              </a:solidFill>
              <a:effectLst/>
              <a:latin typeface="Calibri" panose="020F0502020204030204" pitchFamily="34" charset="0"/>
              <a:ea typeface="Calibri" panose="020F0502020204030204" pitchFamily="34" charset="0"/>
              <a:cs typeface="Calibri" panose="020F0502020204030204" pitchFamily="34" charset="0"/>
            </a:rPr>
            <a:t>Notre chaîne YouTube ⇢ </a:t>
          </a:r>
          <a:r>
            <a:rPr lang="fr-FR" sz="1400" b="1">
              <a:solidFill>
                <a:srgbClr val="00B050"/>
              </a:solidFill>
              <a:effectLst/>
              <a:latin typeface="Calibri" panose="020F0502020204030204" pitchFamily="34" charset="0"/>
              <a:ea typeface="Calibri" panose="020F0502020204030204" pitchFamily="34" charset="0"/>
              <a:cs typeface="Calibri" panose="020F0502020204030204" pitchFamily="34" charset="0"/>
            </a:rPr>
            <a:t>Cliquez ici !</a:t>
          </a:r>
          <a:endParaRPr lang="fr-FR" sz="1400">
            <a:solidFill>
              <a:srgbClr val="00B050"/>
            </a:solidFill>
            <a:effectLst/>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editAs="oneCell">
    <xdr:from>
      <xdr:col>4</xdr:col>
      <xdr:colOff>2476500</xdr:colOff>
      <xdr:row>2</xdr:row>
      <xdr:rowOff>375561</xdr:rowOff>
    </xdr:from>
    <xdr:to>
      <xdr:col>4</xdr:col>
      <xdr:colOff>6138333</xdr:colOff>
      <xdr:row>3</xdr:row>
      <xdr:rowOff>106321</xdr:rowOff>
    </xdr:to>
    <xdr:sp macro="" textlink="">
      <xdr:nvSpPr>
        <xdr:cNvPr id="4" name="Rectangle 3">
          <a:hlinkClick xmlns:r="http://schemas.openxmlformats.org/officeDocument/2006/relationships" r:id="rId3" tooltip="Contactez-nous !"/>
          <a:extLst>
            <a:ext uri="{FF2B5EF4-FFF2-40B4-BE49-F238E27FC236}">
              <a16:creationId xmlns:a16="http://schemas.microsoft.com/office/drawing/2014/main" id="{02BA2AE1-7DAD-494C-9C70-9C0CA923D823}"/>
            </a:ext>
          </a:extLst>
        </xdr:cNvPr>
        <xdr:cNvSpPr/>
      </xdr:nvSpPr>
      <xdr:spPr>
        <a:xfrm>
          <a:off x="8242300" y="1197886"/>
          <a:ext cx="3661833" cy="359410"/>
        </a:xfrm>
        <a:prstGeom prst="rect">
          <a:avLst/>
        </a:prstGeom>
        <a:noFill/>
        <a:ln w="38100">
          <a:solidFill>
            <a:schemeClr val="accent5">
              <a:lumMod val="20000"/>
              <a:lumOff val="8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1600" b="1">
              <a:solidFill>
                <a:srgbClr val="00518B"/>
              </a:solidFill>
              <a:latin typeface="Calibri" panose="020F0502020204030204" pitchFamily="34" charset="0"/>
              <a:cs typeface="Calibri" panose="020F0502020204030204" pitchFamily="34" charset="0"/>
            </a:rPr>
            <a:t>Nous contacter</a:t>
          </a:r>
        </a:p>
      </xdr:txBody>
    </xdr:sp>
    <xdr:clientData/>
  </xdr:twoCellAnchor>
  <xdr:twoCellAnchor editAs="oneCell">
    <xdr:from>
      <xdr:col>3</xdr:col>
      <xdr:colOff>6349</xdr:colOff>
      <xdr:row>2</xdr:row>
      <xdr:rowOff>380706</xdr:rowOff>
    </xdr:from>
    <xdr:to>
      <xdr:col>4</xdr:col>
      <xdr:colOff>2074332</xdr:colOff>
      <xdr:row>3</xdr:row>
      <xdr:rowOff>111466</xdr:rowOff>
    </xdr:to>
    <xdr:sp macro="" textlink="">
      <xdr:nvSpPr>
        <xdr:cNvPr id="5" name="Rectangle 4">
          <a:hlinkClick xmlns:r="http://schemas.openxmlformats.org/officeDocument/2006/relationships" r:id="rId4" tooltip="Testez votre niveau sur Excel !"/>
          <a:extLst>
            <a:ext uri="{FF2B5EF4-FFF2-40B4-BE49-F238E27FC236}">
              <a16:creationId xmlns:a16="http://schemas.microsoft.com/office/drawing/2014/main" id="{9E3AB123-894D-44C3-AA77-ED7360347A35}"/>
            </a:ext>
          </a:extLst>
        </xdr:cNvPr>
        <xdr:cNvSpPr/>
      </xdr:nvSpPr>
      <xdr:spPr>
        <a:xfrm>
          <a:off x="4181474" y="1199856"/>
          <a:ext cx="3658658" cy="359410"/>
        </a:xfrm>
        <a:prstGeom prst="rect">
          <a:avLst/>
        </a:prstGeom>
        <a:noFill/>
        <a:ln w="38100">
          <a:solidFill>
            <a:schemeClr val="accent5">
              <a:lumMod val="20000"/>
              <a:lumOff val="8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1600" b="1">
              <a:solidFill>
                <a:srgbClr val="00518B"/>
              </a:solidFill>
              <a:latin typeface="Calibri" panose="020F0502020204030204" pitchFamily="34" charset="0"/>
              <a:cs typeface="Calibri" panose="020F0502020204030204" pitchFamily="34" charset="0"/>
            </a:rPr>
            <a:t>Testez votre niveau !</a:t>
          </a:r>
        </a:p>
      </xdr:txBody>
    </xdr:sp>
    <xdr:clientData/>
  </xdr:twoCellAnchor>
  <xdr:twoCellAnchor editAs="oneCell">
    <xdr:from>
      <xdr:col>3</xdr:col>
      <xdr:colOff>6350</xdr:colOff>
      <xdr:row>1</xdr:row>
      <xdr:rowOff>368006</xdr:rowOff>
    </xdr:from>
    <xdr:to>
      <xdr:col>4</xdr:col>
      <xdr:colOff>6138333</xdr:colOff>
      <xdr:row>2</xdr:row>
      <xdr:rowOff>370416</xdr:rowOff>
    </xdr:to>
    <xdr:sp macro="" textlink="">
      <xdr:nvSpPr>
        <xdr:cNvPr id="6" name="Rectangle 5">
          <a:extLst>
            <a:ext uri="{FF2B5EF4-FFF2-40B4-BE49-F238E27FC236}">
              <a16:creationId xmlns:a16="http://schemas.microsoft.com/office/drawing/2014/main" id="{F4240280-9692-49ED-8555-473F57563885}"/>
            </a:ext>
          </a:extLst>
        </xdr:cNvPr>
        <xdr:cNvSpPr/>
      </xdr:nvSpPr>
      <xdr:spPr>
        <a:xfrm>
          <a:off x="4181475" y="561681"/>
          <a:ext cx="7722658" cy="631060"/>
        </a:xfrm>
        <a:prstGeom prst="rect">
          <a:avLst/>
        </a:prstGeom>
        <a:noFill/>
        <a:ln w="38100">
          <a:solidFill>
            <a:srgbClr val="00518B"/>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2000" b="1">
              <a:solidFill>
                <a:srgbClr val="00518B"/>
              </a:solidFill>
              <a:latin typeface="Calibri" panose="020F0502020204030204" pitchFamily="34" charset="0"/>
              <a:cs typeface="Calibri" panose="020F0502020204030204" pitchFamily="34" charset="0"/>
            </a:rPr>
            <a:t>Morpheus est spécialisé dans la formation Excel</a:t>
          </a:r>
        </a:p>
      </xdr:txBody>
    </xdr:sp>
    <xdr:clientData/>
  </xdr:twoCellAnchor>
  <xdr:twoCellAnchor editAs="oneCell">
    <xdr:from>
      <xdr:col>1</xdr:col>
      <xdr:colOff>469900</xdr:colOff>
      <xdr:row>1</xdr:row>
      <xdr:rowOff>114300</xdr:rowOff>
    </xdr:from>
    <xdr:to>
      <xdr:col>1</xdr:col>
      <xdr:colOff>2642997</xdr:colOff>
      <xdr:row>3</xdr:row>
      <xdr:rowOff>36581</xdr:rowOff>
    </xdr:to>
    <xdr:pic>
      <xdr:nvPicPr>
        <xdr:cNvPr id="7" name="Image 6">
          <a:extLst>
            <a:ext uri="{FF2B5EF4-FFF2-40B4-BE49-F238E27FC236}">
              <a16:creationId xmlns:a16="http://schemas.microsoft.com/office/drawing/2014/main" id="{44DE51B1-AC3F-4218-8BA8-3146DC73002A}"/>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695325" y="304800"/>
          <a:ext cx="2173097" cy="117958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morpheus-formation.fr/formation/excel/avance/" TargetMode="External"/><Relationship Id="rId2" Type="http://schemas.openxmlformats.org/officeDocument/2006/relationships/hyperlink" Target="https://www.morpheus-formation.fr/formation/excel/intermediaire/" TargetMode="External"/><Relationship Id="rId1" Type="http://schemas.openxmlformats.org/officeDocument/2006/relationships/hyperlink" Target="https://www.morpheus-formation.fr/formation/excel/debutant/" TargetMode="External"/><Relationship Id="rId5" Type="http://schemas.openxmlformats.org/officeDocument/2006/relationships/drawing" Target="../drawings/drawing1.xml"/><Relationship Id="rId4" Type="http://schemas.openxmlformats.org/officeDocument/2006/relationships/hyperlink" Target="https://www.morpheus-formation.fr/exce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697C5D-FC05-466D-9BC3-6C56A0CD4FE9}">
  <sheetPr>
    <tabColor theme="8" tint="0.79998168889431442"/>
  </sheetPr>
  <dimension ref="B2:E15"/>
  <sheetViews>
    <sheetView showGridLines="0" showRowColHeaders="0" tabSelected="1" zoomScale="120" zoomScaleNormal="120" workbookViewId="0">
      <selection activeCell="B6" sqref="B6"/>
    </sheetView>
  </sheetViews>
  <sheetFormatPr baseColWidth="10" defaultColWidth="12.5" defaultRowHeight="15" x14ac:dyDescent="0.2"/>
  <cols>
    <col min="1" max="1" width="3.33203125" style="1" customWidth="1"/>
    <col min="2" max="2" width="46.6640625" style="1" customWidth="1"/>
    <col min="3" max="3" width="12.5" style="1" customWidth="1"/>
    <col min="4" max="4" width="23.83203125" style="1" customWidth="1"/>
    <col min="5" max="5" width="92.5" style="1" customWidth="1"/>
    <col min="6" max="16384" width="12.5" style="1"/>
  </cols>
  <sheetData>
    <row r="2" spans="2:5" ht="50" customHeight="1" x14ac:dyDescent="0.2"/>
    <row r="3" spans="2:5" ht="50" customHeight="1" x14ac:dyDescent="0.2"/>
    <row r="4" spans="2:5" ht="40" customHeight="1" thickBot="1" x14ac:dyDescent="0.25"/>
    <row r="5" spans="2:5" ht="30" customHeight="1" thickBot="1" x14ac:dyDescent="0.25">
      <c r="B5" s="2" t="s">
        <v>37</v>
      </c>
      <c r="D5" s="88" t="s">
        <v>38</v>
      </c>
      <c r="E5" s="89"/>
    </row>
    <row r="6" spans="2:5" ht="30" customHeight="1" thickBot="1" x14ac:dyDescent="0.25">
      <c r="B6" s="3" t="s">
        <v>39</v>
      </c>
      <c r="D6" s="90" t="s">
        <v>40</v>
      </c>
      <c r="E6" s="93" t="s">
        <v>41</v>
      </c>
    </row>
    <row r="7" spans="2:5" ht="30" customHeight="1" thickBot="1" x14ac:dyDescent="0.25">
      <c r="D7" s="91"/>
      <c r="E7" s="94"/>
    </row>
    <row r="8" spans="2:5" ht="30" customHeight="1" thickBot="1" x14ac:dyDescent="0.25">
      <c r="B8" s="2" t="s">
        <v>42</v>
      </c>
      <c r="D8" s="91"/>
      <c r="E8" s="94"/>
    </row>
    <row r="9" spans="2:5" ht="30" customHeight="1" thickBot="1" x14ac:dyDescent="0.25">
      <c r="B9" s="3" t="s">
        <v>39</v>
      </c>
      <c r="D9" s="91"/>
      <c r="E9" s="94"/>
    </row>
    <row r="10" spans="2:5" ht="30" customHeight="1" thickBot="1" x14ac:dyDescent="0.25">
      <c r="D10" s="91"/>
      <c r="E10" s="94"/>
    </row>
    <row r="11" spans="2:5" ht="30" customHeight="1" thickBot="1" x14ac:dyDescent="0.25">
      <c r="B11" s="2" t="s">
        <v>43</v>
      </c>
      <c r="D11" s="92"/>
      <c r="E11" s="95"/>
    </row>
    <row r="12" spans="2:5" ht="30" customHeight="1" thickBot="1" x14ac:dyDescent="0.25">
      <c r="B12" s="3" t="s">
        <v>39</v>
      </c>
      <c r="D12" s="84" t="s">
        <v>44</v>
      </c>
      <c r="E12" s="86" t="s">
        <v>45</v>
      </c>
    </row>
    <row r="13" spans="2:5" ht="30" customHeight="1" thickBot="1" x14ac:dyDescent="0.25">
      <c r="D13" s="92"/>
      <c r="E13" s="95"/>
    </row>
    <row r="14" spans="2:5" ht="30" customHeight="1" thickBot="1" x14ac:dyDescent="0.25">
      <c r="B14" s="2" t="s">
        <v>46</v>
      </c>
      <c r="D14" s="84" t="s">
        <v>47</v>
      </c>
      <c r="E14" s="86" t="s">
        <v>48</v>
      </c>
    </row>
    <row r="15" spans="2:5" ht="30" customHeight="1" thickBot="1" x14ac:dyDescent="0.25">
      <c r="B15" s="4" t="s">
        <v>49</v>
      </c>
      <c r="D15" s="85"/>
      <c r="E15" s="87"/>
    </row>
  </sheetData>
  <sheetProtection algorithmName="SHA-512" hashValue="wviE4X20p4hT9NWqTwVSJrj5+GDYwLUny5yLFANB62pd9VhBg8KuIrx0CJWWfziuc0JjugBHmcaiv+rlxyRgjA==" saltValue="FBk6PDFQoUHjJko9RTLiDA==" spinCount="100000" sheet="1" selectLockedCells="1"/>
  <mergeCells count="7">
    <mergeCell ref="D14:D15"/>
    <mergeCell ref="E14:E15"/>
    <mergeCell ref="D5:E5"/>
    <mergeCell ref="D6:D11"/>
    <mergeCell ref="E6:E11"/>
    <mergeCell ref="D12:D13"/>
    <mergeCell ref="E12:E13"/>
  </mergeCells>
  <hyperlinks>
    <hyperlink ref="B6" r:id="rId1" tooltip="Découvrir le programme" xr:uid="{6F5008E2-5391-4756-BBAE-ECE9790E1CEF}"/>
    <hyperlink ref="B9" r:id="rId2" tooltip="Découvrir le programme" xr:uid="{AFF012F0-446A-4069-BEE2-834E52A69614}"/>
    <hyperlink ref="B12" r:id="rId3" tooltip="Découvrir le programme" xr:uid="{AE4B7DEC-EAF6-4FFA-942B-6890ECB80F19}"/>
    <hyperlink ref="B15" r:id="rId4" tooltip="Découvrir les programmes" xr:uid="{67CDAAB1-6FAD-4975-B9B2-050B20146E31}"/>
  </hyperlinks>
  <pageMargins left="0.7" right="0.7" top="0.75" bottom="0.75" header="0.3" footer="0.3"/>
  <pageSetup paperSize="9" orientation="portrait" horizontalDpi="0" verticalDpi="0"/>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518B"/>
  </sheetPr>
  <dimension ref="B2:G51"/>
  <sheetViews>
    <sheetView showGridLines="0" zoomScaleNormal="100" workbookViewId="0">
      <pane ySplit="5" topLeftCell="A6" activePane="bottomLeft" state="frozen"/>
      <selection pane="bottomLeft" activeCell="C6" sqref="C6"/>
    </sheetView>
  </sheetViews>
  <sheetFormatPr baseColWidth="10" defaultColWidth="9.1640625" defaultRowHeight="15" x14ac:dyDescent="0.2"/>
  <cols>
    <col min="1" max="1" width="2.83203125" style="5" customWidth="1"/>
    <col min="2" max="2" width="81.33203125" style="5" customWidth="1"/>
    <col min="3" max="4" width="20.83203125" style="5" customWidth="1"/>
    <col min="5" max="5" width="2.83203125" style="5" customWidth="1"/>
    <col min="6" max="7" width="20.83203125" style="5" customWidth="1"/>
    <col min="8" max="16384" width="9.1640625" style="5"/>
  </cols>
  <sheetData>
    <row r="2" spans="2:7" ht="37.5" customHeight="1" x14ac:dyDescent="0.2">
      <c r="B2" s="96" t="s">
        <v>75</v>
      </c>
      <c r="C2" s="97"/>
      <c r="D2" s="97"/>
      <c r="E2" s="97"/>
      <c r="F2" s="97"/>
      <c r="G2" s="97"/>
    </row>
    <row r="3" spans="2:7" ht="20" customHeight="1" thickBot="1" x14ac:dyDescent="0.25"/>
    <row r="4" spans="2:7" ht="20" customHeight="1" x14ac:dyDescent="0.2">
      <c r="B4" s="98"/>
      <c r="C4" s="100" t="s">
        <v>76</v>
      </c>
      <c r="D4" s="102" t="s">
        <v>77</v>
      </c>
      <c r="E4" s="104"/>
      <c r="F4" s="105" t="s">
        <v>78</v>
      </c>
      <c r="G4" s="106"/>
    </row>
    <row r="5" spans="2:7" ht="20" customHeight="1" thickBot="1" x14ac:dyDescent="0.25">
      <c r="B5" s="99"/>
      <c r="C5" s="101"/>
      <c r="D5" s="103"/>
      <c r="E5" s="104"/>
      <c r="F5" s="50" t="s">
        <v>88</v>
      </c>
      <c r="G5" s="49" t="s">
        <v>89</v>
      </c>
    </row>
    <row r="6" spans="2:7" ht="20" customHeight="1" x14ac:dyDescent="0.2">
      <c r="B6" s="8" t="s">
        <v>0</v>
      </c>
      <c r="C6" s="29"/>
      <c r="D6" s="41"/>
      <c r="E6" s="77"/>
      <c r="F6" s="80" t="str">
        <f>IFERROR(IF(OR(AND(C6="",D6=""),AND(C6=0,D6=0)),"",C6-D6),"")</f>
        <v/>
      </c>
      <c r="G6" s="11" t="str">
        <f>IFERROR(C6/D6-1,"")</f>
        <v/>
      </c>
    </row>
    <row r="7" spans="2:7" ht="20" customHeight="1" x14ac:dyDescent="0.2">
      <c r="B7" s="27" t="s">
        <v>1</v>
      </c>
      <c r="C7" s="14">
        <f>C8+C10</f>
        <v>0</v>
      </c>
      <c r="D7" s="42">
        <f>D8+D10</f>
        <v>0</v>
      </c>
      <c r="E7" s="34"/>
      <c r="F7" s="37" t="str">
        <f t="shared" ref="F7:F51" si="0">IFERROR(IF(OR(AND(C7="",D7=""),AND(C7=0,D7=0)),"",C7-D7),"")</f>
        <v/>
      </c>
      <c r="G7" s="15" t="str">
        <f t="shared" ref="G7:G50" si="1">IFERROR(C7/D7-1,"")</f>
        <v/>
      </c>
    </row>
    <row r="8" spans="2:7" ht="20" customHeight="1" x14ac:dyDescent="0.2">
      <c r="B8" s="24" t="s">
        <v>5</v>
      </c>
      <c r="C8" s="28"/>
      <c r="D8" s="43"/>
      <c r="E8" s="77"/>
      <c r="F8" s="81" t="str">
        <f t="shared" si="0"/>
        <v/>
      </c>
      <c r="G8" s="13" t="str">
        <f t="shared" si="1"/>
        <v/>
      </c>
    </row>
    <row r="9" spans="2:7" ht="20" customHeight="1" x14ac:dyDescent="0.2">
      <c r="B9" s="25" t="s">
        <v>7</v>
      </c>
      <c r="C9" s="28"/>
      <c r="D9" s="43"/>
      <c r="E9" s="77"/>
      <c r="F9" s="81" t="str">
        <f t="shared" si="0"/>
        <v/>
      </c>
      <c r="G9" s="13" t="str">
        <f t="shared" si="1"/>
        <v/>
      </c>
    </row>
    <row r="10" spans="2:7" ht="20" customHeight="1" x14ac:dyDescent="0.2">
      <c r="B10" s="24" t="s">
        <v>6</v>
      </c>
      <c r="C10" s="28"/>
      <c r="D10" s="43"/>
      <c r="E10" s="77"/>
      <c r="F10" s="81" t="str">
        <f t="shared" si="0"/>
        <v/>
      </c>
      <c r="G10" s="13" t="str">
        <f t="shared" si="1"/>
        <v/>
      </c>
    </row>
    <row r="11" spans="2:7" ht="20" customHeight="1" x14ac:dyDescent="0.2">
      <c r="B11" s="25" t="s">
        <v>8</v>
      </c>
      <c r="C11" s="28"/>
      <c r="D11" s="43"/>
      <c r="E11" s="77"/>
      <c r="F11" s="81" t="str">
        <f t="shared" si="0"/>
        <v/>
      </c>
      <c r="G11" s="13" t="str">
        <f t="shared" si="1"/>
        <v/>
      </c>
    </row>
    <row r="12" spans="2:7" ht="20" customHeight="1" x14ac:dyDescent="0.2">
      <c r="B12" s="27" t="s">
        <v>2</v>
      </c>
      <c r="C12" s="14">
        <f>C13+C14+C15+C19</f>
        <v>0</v>
      </c>
      <c r="D12" s="42">
        <f>D13+D14+D15+D19</f>
        <v>0</v>
      </c>
      <c r="E12" s="34"/>
      <c r="F12" s="37" t="str">
        <f t="shared" si="0"/>
        <v/>
      </c>
      <c r="G12" s="26" t="str">
        <f t="shared" si="1"/>
        <v/>
      </c>
    </row>
    <row r="13" spans="2:7" ht="20" customHeight="1" x14ac:dyDescent="0.2">
      <c r="B13" s="24" t="s">
        <v>9</v>
      </c>
      <c r="C13" s="28"/>
      <c r="D13" s="43"/>
      <c r="E13" s="77"/>
      <c r="F13" s="81" t="str">
        <f t="shared" si="0"/>
        <v/>
      </c>
      <c r="G13" s="13" t="str">
        <f t="shared" si="1"/>
        <v/>
      </c>
    </row>
    <row r="14" spans="2:7" ht="20" customHeight="1" x14ac:dyDescent="0.2">
      <c r="B14" s="24" t="s">
        <v>10</v>
      </c>
      <c r="C14" s="28"/>
      <c r="D14" s="43"/>
      <c r="E14" s="77"/>
      <c r="F14" s="81" t="str">
        <f t="shared" si="0"/>
        <v/>
      </c>
      <c r="G14" s="13" t="str">
        <f t="shared" si="1"/>
        <v/>
      </c>
    </row>
    <row r="15" spans="2:7" ht="20" customHeight="1" x14ac:dyDescent="0.2">
      <c r="B15" s="31" t="s">
        <v>11</v>
      </c>
      <c r="C15" s="32">
        <f>SUM(C16:C18)</f>
        <v>0</v>
      </c>
      <c r="D15" s="44">
        <f>SUM(D16:D18)</f>
        <v>0</v>
      </c>
      <c r="E15" s="35"/>
      <c r="F15" s="38" t="str">
        <f t="shared" si="0"/>
        <v/>
      </c>
      <c r="G15" s="33" t="str">
        <f t="shared" si="1"/>
        <v/>
      </c>
    </row>
    <row r="16" spans="2:7" ht="20" customHeight="1" x14ac:dyDescent="0.2">
      <c r="B16" s="25" t="s">
        <v>12</v>
      </c>
      <c r="C16" s="28"/>
      <c r="D16" s="43"/>
      <c r="E16" s="77"/>
      <c r="F16" s="81" t="str">
        <f t="shared" si="0"/>
        <v/>
      </c>
      <c r="G16" s="13" t="str">
        <f t="shared" si="1"/>
        <v/>
      </c>
    </row>
    <row r="17" spans="2:7" ht="20" customHeight="1" x14ac:dyDescent="0.2">
      <c r="B17" s="25" t="s">
        <v>13</v>
      </c>
      <c r="C17" s="28"/>
      <c r="D17" s="43"/>
      <c r="E17" s="77"/>
      <c r="F17" s="81" t="str">
        <f t="shared" si="0"/>
        <v/>
      </c>
      <c r="G17" s="13" t="str">
        <f t="shared" si="1"/>
        <v/>
      </c>
    </row>
    <row r="18" spans="2:7" ht="20" customHeight="1" x14ac:dyDescent="0.2">
      <c r="B18" s="25" t="s">
        <v>14</v>
      </c>
      <c r="C18" s="28"/>
      <c r="D18" s="43"/>
      <c r="E18" s="77"/>
      <c r="F18" s="81" t="str">
        <f t="shared" si="0"/>
        <v/>
      </c>
      <c r="G18" s="13" t="str">
        <f t="shared" si="1"/>
        <v/>
      </c>
    </row>
    <row r="19" spans="2:7" ht="20" customHeight="1" x14ac:dyDescent="0.2">
      <c r="B19" s="24" t="s">
        <v>15</v>
      </c>
      <c r="C19" s="28"/>
      <c r="D19" s="43"/>
      <c r="E19" s="77"/>
      <c r="F19" s="81" t="str">
        <f t="shared" si="0"/>
        <v/>
      </c>
      <c r="G19" s="13" t="str">
        <f t="shared" si="1"/>
        <v/>
      </c>
    </row>
    <row r="20" spans="2:7" ht="20" customHeight="1" x14ac:dyDescent="0.2">
      <c r="B20" s="23" t="s">
        <v>3</v>
      </c>
      <c r="C20" s="30"/>
      <c r="D20" s="45"/>
      <c r="E20" s="78"/>
      <c r="F20" s="82" t="str">
        <f t="shared" si="0"/>
        <v/>
      </c>
      <c r="G20" s="12" t="str">
        <f t="shared" si="1"/>
        <v/>
      </c>
    </row>
    <row r="21" spans="2:7" ht="20" customHeight="1" x14ac:dyDescent="0.2">
      <c r="B21" s="23" t="s">
        <v>4</v>
      </c>
      <c r="C21" s="30"/>
      <c r="D21" s="45"/>
      <c r="E21" s="78"/>
      <c r="F21" s="82" t="str">
        <f t="shared" si="0"/>
        <v/>
      </c>
      <c r="G21" s="12" t="str">
        <f t="shared" si="1"/>
        <v/>
      </c>
    </row>
    <row r="22" spans="2:7" ht="20" customHeight="1" x14ac:dyDescent="0.2">
      <c r="B22" s="9" t="s">
        <v>87</v>
      </c>
      <c r="C22" s="6">
        <f>SUM(C6,C7,C12,C20,C21)</f>
        <v>0</v>
      </c>
      <c r="D22" s="46">
        <f>SUM(D6,D7,D12,D20,D21)</f>
        <v>0</v>
      </c>
      <c r="E22" s="79"/>
      <c r="F22" s="83" t="str">
        <f t="shared" si="0"/>
        <v/>
      </c>
      <c r="G22" s="7" t="str">
        <f t="shared" si="1"/>
        <v/>
      </c>
    </row>
    <row r="23" spans="2:7" ht="20" customHeight="1" x14ac:dyDescent="0.2">
      <c r="B23" s="10" t="s">
        <v>16</v>
      </c>
      <c r="C23" s="28"/>
      <c r="D23" s="43"/>
      <c r="E23" s="77"/>
      <c r="F23" s="81" t="str">
        <f t="shared" si="0"/>
        <v/>
      </c>
      <c r="G23" s="13" t="str">
        <f t="shared" si="1"/>
        <v/>
      </c>
    </row>
    <row r="24" spans="2:7" ht="20" customHeight="1" x14ac:dyDescent="0.2">
      <c r="B24" s="10" t="s">
        <v>17</v>
      </c>
      <c r="C24" s="28"/>
      <c r="D24" s="43"/>
      <c r="E24" s="77"/>
      <c r="F24" s="81" t="str">
        <f t="shared" si="0"/>
        <v/>
      </c>
      <c r="G24" s="13" t="str">
        <f t="shared" si="1"/>
        <v/>
      </c>
    </row>
    <row r="25" spans="2:7" ht="20" customHeight="1" x14ac:dyDescent="0.2">
      <c r="B25" s="10" t="s">
        <v>18</v>
      </c>
      <c r="C25" s="28"/>
      <c r="D25" s="43"/>
      <c r="E25" s="77"/>
      <c r="F25" s="81" t="str">
        <f t="shared" si="0"/>
        <v/>
      </c>
      <c r="G25" s="13" t="str">
        <f t="shared" si="1"/>
        <v/>
      </c>
    </row>
    <row r="26" spans="2:7" ht="20" customHeight="1" x14ac:dyDescent="0.2">
      <c r="B26" s="10" t="s">
        <v>19</v>
      </c>
      <c r="C26" s="28"/>
      <c r="D26" s="43"/>
      <c r="E26" s="77"/>
      <c r="F26" s="81" t="str">
        <f t="shared" si="0"/>
        <v/>
      </c>
      <c r="G26" s="13" t="str">
        <f t="shared" si="1"/>
        <v/>
      </c>
    </row>
    <row r="27" spans="2:7" ht="20" customHeight="1" x14ac:dyDescent="0.2">
      <c r="B27" s="10" t="s">
        <v>20</v>
      </c>
      <c r="C27" s="28"/>
      <c r="D27" s="43"/>
      <c r="E27" s="77"/>
      <c r="F27" s="81" t="str">
        <f t="shared" si="0"/>
        <v/>
      </c>
      <c r="G27" s="13" t="str">
        <f t="shared" si="1"/>
        <v/>
      </c>
    </row>
    <row r="28" spans="2:7" ht="20" customHeight="1" x14ac:dyDescent="0.2">
      <c r="B28" s="10" t="s">
        <v>21</v>
      </c>
      <c r="C28" s="28"/>
      <c r="D28" s="43"/>
      <c r="E28" s="77"/>
      <c r="F28" s="81" t="str">
        <f t="shared" si="0"/>
        <v/>
      </c>
      <c r="G28" s="13" t="str">
        <f t="shared" si="1"/>
        <v/>
      </c>
    </row>
    <row r="29" spans="2:7" ht="20" customHeight="1" x14ac:dyDescent="0.2">
      <c r="B29" s="10" t="s">
        <v>22</v>
      </c>
      <c r="C29" s="28"/>
      <c r="D29" s="43"/>
      <c r="E29" s="77"/>
      <c r="F29" s="81" t="str">
        <f t="shared" si="0"/>
        <v/>
      </c>
      <c r="G29" s="13" t="str">
        <f t="shared" si="1"/>
        <v/>
      </c>
    </row>
    <row r="30" spans="2:7" ht="20" customHeight="1" x14ac:dyDescent="0.2">
      <c r="B30" s="10" t="s">
        <v>23</v>
      </c>
      <c r="C30" s="28"/>
      <c r="D30" s="43"/>
      <c r="E30" s="77"/>
      <c r="F30" s="81" t="str">
        <f t="shared" si="0"/>
        <v/>
      </c>
      <c r="G30" s="13" t="str">
        <f t="shared" si="1"/>
        <v/>
      </c>
    </row>
    <row r="31" spans="2:7" ht="20" customHeight="1" x14ac:dyDescent="0.2">
      <c r="B31" s="10" t="s">
        <v>24</v>
      </c>
      <c r="C31" s="28"/>
      <c r="D31" s="43"/>
      <c r="E31" s="77"/>
      <c r="F31" s="81" t="str">
        <f t="shared" si="0"/>
        <v/>
      </c>
      <c r="G31" s="13" t="str">
        <f t="shared" si="1"/>
        <v/>
      </c>
    </row>
    <row r="32" spans="2:7" ht="20" customHeight="1" x14ac:dyDescent="0.2">
      <c r="B32" s="10" t="s">
        <v>25</v>
      </c>
      <c r="C32" s="28"/>
      <c r="D32" s="43"/>
      <c r="E32" s="77"/>
      <c r="F32" s="81" t="str">
        <f t="shared" si="0"/>
        <v/>
      </c>
      <c r="G32" s="13" t="str">
        <f t="shared" si="1"/>
        <v/>
      </c>
    </row>
    <row r="33" spans="2:7" ht="20" customHeight="1" x14ac:dyDescent="0.2">
      <c r="B33" s="9" t="s">
        <v>85</v>
      </c>
      <c r="C33" s="6">
        <f>SUM(C23:C32)</f>
        <v>0</v>
      </c>
      <c r="D33" s="46">
        <f>SUM(D23:D32)</f>
        <v>0</v>
      </c>
      <c r="E33" s="79"/>
      <c r="F33" s="83" t="str">
        <f t="shared" si="0"/>
        <v/>
      </c>
      <c r="G33" s="7" t="str">
        <f t="shared" si="1"/>
        <v/>
      </c>
    </row>
    <row r="34" spans="2:7" ht="25" customHeight="1" x14ac:dyDescent="0.2">
      <c r="B34" s="20" t="s">
        <v>84</v>
      </c>
      <c r="C34" s="14">
        <f>C22-C33</f>
        <v>0</v>
      </c>
      <c r="D34" s="42">
        <f>D22-D33</f>
        <v>0</v>
      </c>
      <c r="E34" s="34"/>
      <c r="F34" s="37" t="str">
        <f t="shared" si="0"/>
        <v/>
      </c>
      <c r="G34" s="15" t="str">
        <f t="shared" si="1"/>
        <v/>
      </c>
    </row>
    <row r="35" spans="2:7" ht="20" customHeight="1" x14ac:dyDescent="0.2">
      <c r="B35" s="10" t="s">
        <v>31</v>
      </c>
      <c r="C35" s="28"/>
      <c r="D35" s="43"/>
      <c r="E35" s="77"/>
      <c r="F35" s="81" t="str">
        <f t="shared" si="0"/>
        <v/>
      </c>
      <c r="G35" s="13" t="str">
        <f t="shared" si="1"/>
        <v/>
      </c>
    </row>
    <row r="36" spans="2:7" ht="20" customHeight="1" x14ac:dyDescent="0.2">
      <c r="B36" s="10" t="s">
        <v>32</v>
      </c>
      <c r="C36" s="28"/>
      <c r="D36" s="43"/>
      <c r="E36" s="77"/>
      <c r="F36" s="81" t="str">
        <f t="shared" si="0"/>
        <v/>
      </c>
      <c r="G36" s="13" t="str">
        <f t="shared" si="1"/>
        <v/>
      </c>
    </row>
    <row r="37" spans="2:7" ht="20" customHeight="1" x14ac:dyDescent="0.2">
      <c r="B37" s="10" t="s">
        <v>33</v>
      </c>
      <c r="C37" s="28"/>
      <c r="D37" s="43"/>
      <c r="E37" s="77"/>
      <c r="F37" s="81" t="str">
        <f t="shared" si="0"/>
        <v/>
      </c>
      <c r="G37" s="13" t="str">
        <f t="shared" si="1"/>
        <v/>
      </c>
    </row>
    <row r="38" spans="2:7" ht="20" customHeight="1" x14ac:dyDescent="0.2">
      <c r="B38" s="10" t="s">
        <v>34</v>
      </c>
      <c r="C38" s="28"/>
      <c r="D38" s="43"/>
      <c r="E38" s="77"/>
      <c r="F38" s="81" t="str">
        <f t="shared" si="0"/>
        <v/>
      </c>
      <c r="G38" s="13" t="str">
        <f t="shared" si="1"/>
        <v/>
      </c>
    </row>
    <row r="39" spans="2:7" ht="20" customHeight="1" x14ac:dyDescent="0.2">
      <c r="B39" s="9" t="s">
        <v>83</v>
      </c>
      <c r="C39" s="6">
        <f>SUM(C35:C38)</f>
        <v>0</v>
      </c>
      <c r="D39" s="46">
        <f>SUM(D35:D38)</f>
        <v>0</v>
      </c>
      <c r="E39" s="79"/>
      <c r="F39" s="83" t="str">
        <f t="shared" si="0"/>
        <v/>
      </c>
      <c r="G39" s="7" t="str">
        <f t="shared" si="1"/>
        <v/>
      </c>
    </row>
    <row r="40" spans="2:7" ht="20" customHeight="1" x14ac:dyDescent="0.2">
      <c r="B40" s="10" t="s">
        <v>26</v>
      </c>
      <c r="C40" s="28"/>
      <c r="D40" s="43"/>
      <c r="E40" s="77"/>
      <c r="F40" s="81" t="str">
        <f t="shared" si="0"/>
        <v/>
      </c>
      <c r="G40" s="13" t="str">
        <f t="shared" si="1"/>
        <v/>
      </c>
    </row>
    <row r="41" spans="2:7" ht="20" customHeight="1" x14ac:dyDescent="0.2">
      <c r="B41" s="10" t="s">
        <v>27</v>
      </c>
      <c r="C41" s="28"/>
      <c r="D41" s="43"/>
      <c r="E41" s="77"/>
      <c r="F41" s="81" t="str">
        <f t="shared" si="0"/>
        <v/>
      </c>
      <c r="G41" s="13" t="str">
        <f t="shared" si="1"/>
        <v/>
      </c>
    </row>
    <row r="42" spans="2:7" ht="20" customHeight="1" x14ac:dyDescent="0.2">
      <c r="B42" s="10" t="s">
        <v>28</v>
      </c>
      <c r="C42" s="28"/>
      <c r="D42" s="43"/>
      <c r="E42" s="77"/>
      <c r="F42" s="81" t="str">
        <f t="shared" si="0"/>
        <v/>
      </c>
      <c r="G42" s="13" t="str">
        <f t="shared" si="1"/>
        <v/>
      </c>
    </row>
    <row r="43" spans="2:7" ht="20" customHeight="1" x14ac:dyDescent="0.2">
      <c r="B43" s="9" t="s">
        <v>82</v>
      </c>
      <c r="C43" s="6">
        <f>SUM(C40:C42)</f>
        <v>0</v>
      </c>
      <c r="D43" s="46">
        <f>SUM(D40:D42)</f>
        <v>0</v>
      </c>
      <c r="E43" s="79"/>
      <c r="F43" s="83" t="str">
        <f t="shared" si="0"/>
        <v/>
      </c>
      <c r="G43" s="7" t="str">
        <f t="shared" si="1"/>
        <v/>
      </c>
    </row>
    <row r="44" spans="2:7" ht="25" customHeight="1" x14ac:dyDescent="0.2">
      <c r="B44" s="21" t="s">
        <v>81</v>
      </c>
      <c r="C44" s="16">
        <f>C39-C43</f>
        <v>0</v>
      </c>
      <c r="D44" s="47">
        <f>D39-D43</f>
        <v>0</v>
      </c>
      <c r="E44" s="36"/>
      <c r="F44" s="39" t="str">
        <f t="shared" si="0"/>
        <v/>
      </c>
      <c r="G44" s="17" t="str">
        <f t="shared" si="1"/>
        <v/>
      </c>
    </row>
    <row r="45" spans="2:7" ht="25" customHeight="1" x14ac:dyDescent="0.2">
      <c r="B45" s="21" t="s">
        <v>80</v>
      </c>
      <c r="C45" s="16">
        <f>C34+C44</f>
        <v>0</v>
      </c>
      <c r="D45" s="47">
        <f>D34+D44</f>
        <v>0</v>
      </c>
      <c r="E45" s="36"/>
      <c r="F45" s="39" t="str">
        <f t="shared" si="0"/>
        <v/>
      </c>
      <c r="G45" s="17" t="str">
        <f t="shared" si="1"/>
        <v/>
      </c>
    </row>
    <row r="46" spans="2:7" ht="20" customHeight="1" x14ac:dyDescent="0.2">
      <c r="B46" s="10" t="s">
        <v>29</v>
      </c>
      <c r="C46" s="28"/>
      <c r="D46" s="43"/>
      <c r="E46" s="77"/>
      <c r="F46" s="81" t="str">
        <f t="shared" si="0"/>
        <v/>
      </c>
      <c r="G46" s="13" t="str">
        <f t="shared" si="1"/>
        <v/>
      </c>
    </row>
    <row r="47" spans="2:7" ht="20" customHeight="1" x14ac:dyDescent="0.2">
      <c r="B47" s="10" t="s">
        <v>30</v>
      </c>
      <c r="C47" s="28"/>
      <c r="D47" s="43"/>
      <c r="E47" s="77"/>
      <c r="F47" s="81" t="str">
        <f t="shared" si="0"/>
        <v/>
      </c>
      <c r="G47" s="13" t="str">
        <f t="shared" si="1"/>
        <v/>
      </c>
    </row>
    <row r="48" spans="2:7" ht="25" customHeight="1" x14ac:dyDescent="0.2">
      <c r="B48" s="21" t="s">
        <v>86</v>
      </c>
      <c r="C48" s="16">
        <f>C46-C47</f>
        <v>0</v>
      </c>
      <c r="D48" s="47">
        <f>D46-D47</f>
        <v>0</v>
      </c>
      <c r="E48" s="36"/>
      <c r="F48" s="39" t="str">
        <f t="shared" si="0"/>
        <v/>
      </c>
      <c r="G48" s="17" t="str">
        <f t="shared" si="1"/>
        <v/>
      </c>
    </row>
    <row r="49" spans="2:7" ht="25" customHeight="1" x14ac:dyDescent="0.2">
      <c r="B49" s="21" t="s">
        <v>35</v>
      </c>
      <c r="C49" s="16">
        <f>C22+C39+C46</f>
        <v>0</v>
      </c>
      <c r="D49" s="47">
        <f>D22+D39+D46</f>
        <v>0</v>
      </c>
      <c r="E49" s="36"/>
      <c r="F49" s="39" t="str">
        <f t="shared" si="0"/>
        <v/>
      </c>
      <c r="G49" s="17" t="str">
        <f t="shared" si="1"/>
        <v/>
      </c>
    </row>
    <row r="50" spans="2:7" ht="25" customHeight="1" thickBot="1" x14ac:dyDescent="0.25">
      <c r="B50" s="22" t="s">
        <v>36</v>
      </c>
      <c r="C50" s="18">
        <f>C33+C43+C47</f>
        <v>0</v>
      </c>
      <c r="D50" s="48">
        <f>D33+D43+D47</f>
        <v>0</v>
      </c>
      <c r="E50" s="36"/>
      <c r="F50" s="40" t="str">
        <f t="shared" si="0"/>
        <v/>
      </c>
      <c r="G50" s="19" t="str">
        <f t="shared" si="1"/>
        <v/>
      </c>
    </row>
    <row r="51" spans="2:7" ht="25" customHeight="1" thickBot="1" x14ac:dyDescent="0.25">
      <c r="B51" s="55" t="s">
        <v>79</v>
      </c>
      <c r="C51" s="56">
        <f>C49-C50</f>
        <v>0</v>
      </c>
      <c r="D51" s="57">
        <f>D49-D50</f>
        <v>0</v>
      </c>
      <c r="E51" s="36"/>
      <c r="F51" s="58" t="str">
        <f t="shared" si="0"/>
        <v/>
      </c>
      <c r="G51" s="59" t="str">
        <f>IFERROR(C51/D51-1,"")</f>
        <v/>
      </c>
    </row>
  </sheetData>
  <sheetProtection algorithmName="SHA-512" hashValue="oVYLVJQPpcsO7A0tZ8xp4NCnrYdo5AuTFGkJ4QWdx1ZcH0hWWEBuiI6sXTwKfuSfB+3aSn/Wplan+quYTWQ7Kg==" saltValue="1KqJYPPyN0t4JzxXscpTQA==" spinCount="100000" sheet="1" selectLockedCells="1"/>
  <mergeCells count="6">
    <mergeCell ref="B2:G2"/>
    <mergeCell ref="B4:B5"/>
    <mergeCell ref="C4:C5"/>
    <mergeCell ref="D4:D5"/>
    <mergeCell ref="E4:E5"/>
    <mergeCell ref="F4:G4"/>
  </mergeCells>
  <conditionalFormatting sqref="C7:F7 C12:F12 C15:F15 C22:F22 C33:F34 C39:F39 C43:F45 C48:F50">
    <cfRule type="cellIs" dxfId="2" priority="1" operator="equal">
      <formula>0</formula>
    </cfRule>
  </conditionalFormatting>
  <pageMargins left="0.7" right="0.7" top="0.75" bottom="0.75" header="0.3" footer="0.3"/>
  <ignoredErrors>
    <ignoredError sqref="C15:D15" formulaRang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098797-5AE6-44CB-90CF-9CCA9A0CDA7D}">
  <sheetPr>
    <tabColor rgb="FF00518B"/>
  </sheetPr>
  <dimension ref="B2:F23"/>
  <sheetViews>
    <sheetView showGridLines="0" workbookViewId="0">
      <selection activeCell="C8" sqref="C8"/>
    </sheetView>
  </sheetViews>
  <sheetFormatPr baseColWidth="10" defaultRowHeight="15" x14ac:dyDescent="0.2"/>
  <cols>
    <col min="1" max="1" width="2.83203125" style="51" customWidth="1"/>
    <col min="2" max="2" width="75.6640625" style="51" customWidth="1"/>
    <col min="3" max="3" width="25.83203125" style="51" customWidth="1"/>
    <col min="4" max="4" width="2.83203125" style="51" customWidth="1"/>
    <col min="5" max="5" width="75.6640625" style="51" customWidth="1"/>
    <col min="6" max="6" width="25.83203125" style="51" customWidth="1"/>
    <col min="7" max="16384" width="10.83203125" style="51"/>
  </cols>
  <sheetData>
    <row r="2" spans="2:6" ht="40" customHeight="1" x14ac:dyDescent="0.2">
      <c r="B2" s="109" t="s">
        <v>97</v>
      </c>
      <c r="C2" s="110"/>
      <c r="D2" s="110"/>
      <c r="E2" s="110"/>
      <c r="F2" s="60" t="s">
        <v>76</v>
      </c>
    </row>
    <row r="4" spans="2:6" ht="26.25" customHeight="1" x14ac:dyDescent="0.2">
      <c r="B4" s="107" t="s">
        <v>50</v>
      </c>
      <c r="C4" s="107"/>
      <c r="E4" s="107" t="s">
        <v>61</v>
      </c>
      <c r="F4" s="107"/>
    </row>
    <row r="5" spans="2:6" ht="15" customHeight="1" x14ac:dyDescent="0.2">
      <c r="B5" s="108" t="s">
        <v>95</v>
      </c>
      <c r="C5" s="108"/>
      <c r="D5" s="52"/>
      <c r="E5" s="108" t="s">
        <v>96</v>
      </c>
      <c r="F5" s="108"/>
    </row>
    <row r="6" spans="2:6" ht="16" thickBot="1" x14ac:dyDescent="0.25"/>
    <row r="7" spans="2:6" ht="33.75" customHeight="1" thickBot="1" x14ac:dyDescent="0.25">
      <c r="B7" s="67" t="s">
        <v>51</v>
      </c>
      <c r="C7" s="68">
        <f>SUM(C8:C12)</f>
        <v>10025987</v>
      </c>
      <c r="E7" s="67" t="s">
        <v>62</v>
      </c>
      <c r="F7" s="68">
        <f>SUM(F8:F14)</f>
        <v>642585</v>
      </c>
    </row>
    <row r="8" spans="2:6" ht="33.75" customHeight="1" x14ac:dyDescent="0.2">
      <c r="B8" s="64" t="s">
        <v>90</v>
      </c>
      <c r="C8" s="72">
        <v>10000</v>
      </c>
      <c r="E8" s="64" t="s">
        <v>93</v>
      </c>
      <c r="F8" s="72">
        <v>10000</v>
      </c>
    </row>
    <row r="9" spans="2:6" ht="33.75" customHeight="1" x14ac:dyDescent="0.2">
      <c r="B9" s="61" t="s">
        <v>52</v>
      </c>
      <c r="C9" s="73">
        <v>500</v>
      </c>
      <c r="E9" s="61" t="s">
        <v>64</v>
      </c>
      <c r="F9" s="73">
        <v>500</v>
      </c>
    </row>
    <row r="10" spans="2:6" ht="33.75" customHeight="1" x14ac:dyDescent="0.2">
      <c r="B10" s="61" t="s">
        <v>92</v>
      </c>
      <c r="C10" s="73">
        <v>10000000</v>
      </c>
      <c r="E10" s="61" t="s">
        <v>65</v>
      </c>
      <c r="F10" s="73">
        <v>89743</v>
      </c>
    </row>
    <row r="11" spans="2:6" ht="33.75" customHeight="1" x14ac:dyDescent="0.2">
      <c r="B11" s="61" t="s">
        <v>53</v>
      </c>
      <c r="C11" s="73"/>
      <c r="E11" s="61" t="s">
        <v>94</v>
      </c>
      <c r="F11" s="73"/>
    </row>
    <row r="12" spans="2:6" ht="33.75" customHeight="1" thickBot="1" x14ac:dyDescent="0.25">
      <c r="B12" s="63" t="s">
        <v>91</v>
      </c>
      <c r="C12" s="74">
        <v>15487</v>
      </c>
      <c r="E12" s="61" t="s">
        <v>66</v>
      </c>
      <c r="F12" s="73">
        <v>541687</v>
      </c>
    </row>
    <row r="13" spans="2:6" ht="33.75" customHeight="1" thickBot="1" x14ac:dyDescent="0.25">
      <c r="B13" s="67" t="s">
        <v>54</v>
      </c>
      <c r="C13" s="68">
        <f>C14</f>
        <v>5545</v>
      </c>
      <c r="E13" s="61" t="s">
        <v>67</v>
      </c>
      <c r="F13" s="73">
        <v>655</v>
      </c>
    </row>
    <row r="14" spans="2:6" ht="33.75" customHeight="1" thickBot="1" x14ac:dyDescent="0.25">
      <c r="B14" s="65" t="s">
        <v>55</v>
      </c>
      <c r="C14" s="75">
        <v>5545</v>
      </c>
      <c r="E14" s="63" t="s">
        <v>68</v>
      </c>
      <c r="F14" s="74"/>
    </row>
    <row r="15" spans="2:6" ht="33.75" customHeight="1" thickBot="1" x14ac:dyDescent="0.25">
      <c r="B15" s="67" t="s">
        <v>98</v>
      </c>
      <c r="C15" s="68">
        <f>C16</f>
        <v>89874536</v>
      </c>
      <c r="E15" s="67" t="s">
        <v>63</v>
      </c>
      <c r="F15" s="68">
        <f>SUM(F16:F20)</f>
        <v>99476744</v>
      </c>
    </row>
    <row r="16" spans="2:6" ht="33.75" customHeight="1" thickBot="1" x14ac:dyDescent="0.25">
      <c r="B16" s="65" t="s">
        <v>56</v>
      </c>
      <c r="C16" s="75">
        <v>89874536</v>
      </c>
      <c r="E16" s="64" t="s">
        <v>69</v>
      </c>
      <c r="F16" s="72"/>
    </row>
    <row r="17" spans="2:6" ht="33.75" customHeight="1" thickBot="1" x14ac:dyDescent="0.25">
      <c r="B17" s="67" t="s">
        <v>99</v>
      </c>
      <c r="C17" s="68">
        <f>SUM(C18:C20)</f>
        <v>213261</v>
      </c>
      <c r="E17" s="61" t="s">
        <v>70</v>
      </c>
      <c r="F17" s="73">
        <v>8945686</v>
      </c>
    </row>
    <row r="18" spans="2:6" ht="33.75" customHeight="1" x14ac:dyDescent="0.2">
      <c r="B18" s="64" t="s">
        <v>59</v>
      </c>
      <c r="C18" s="72">
        <v>187777</v>
      </c>
      <c r="E18" s="61" t="s">
        <v>71</v>
      </c>
      <c r="F18" s="73"/>
    </row>
    <row r="19" spans="2:6" ht="33.75" customHeight="1" x14ac:dyDescent="0.2">
      <c r="B19" s="61" t="s">
        <v>57</v>
      </c>
      <c r="C19" s="73">
        <v>25484</v>
      </c>
      <c r="E19" s="61" t="s">
        <v>72</v>
      </c>
      <c r="F19" s="73">
        <v>90530126</v>
      </c>
    </row>
    <row r="20" spans="2:6" ht="33.75" customHeight="1" thickBot="1" x14ac:dyDescent="0.25">
      <c r="B20" s="62" t="s">
        <v>58</v>
      </c>
      <c r="C20" s="76"/>
      <c r="E20" s="62" t="s">
        <v>73</v>
      </c>
      <c r="F20" s="76">
        <v>932</v>
      </c>
    </row>
    <row r="21" spans="2:6" ht="16" thickBot="1" x14ac:dyDescent="0.25">
      <c r="C21" s="53"/>
      <c r="F21" s="53"/>
    </row>
    <row r="22" spans="2:6" ht="33.75" customHeight="1" thickBot="1" x14ac:dyDescent="0.25">
      <c r="B22" s="69" t="s">
        <v>60</v>
      </c>
      <c r="C22" s="71">
        <f>SUM(C7,C13,C15,C17)</f>
        <v>100119329</v>
      </c>
      <c r="E22" s="69" t="s">
        <v>74</v>
      </c>
      <c r="F22" s="70">
        <f>SUM(F7,F15)</f>
        <v>100119329</v>
      </c>
    </row>
    <row r="23" spans="2:6" ht="20" customHeight="1" x14ac:dyDescent="0.2">
      <c r="B23" s="54"/>
      <c r="C23" s="54"/>
      <c r="D23" s="54"/>
      <c r="E23" s="54"/>
      <c r="F23" s="66" t="str">
        <f>IF(C22=F22,"Le bilan est équilibré, tout est OK !","Attention, le bilan est déséquilibré !")</f>
        <v>Le bilan est équilibré, tout est OK !</v>
      </c>
    </row>
  </sheetData>
  <sheetProtection algorithmName="SHA-512" hashValue="2+vESrXi++/vVodvqGSp2HcT5cwwyFzv3yMeWYiHNRaOZmo4HLyxBv2UlkX0FX91Q/0jeWmLcD3vrbWZglwt7A==" saltValue="AKsqUitaR2FL3kllyzwJEQ==" spinCount="100000" sheet="1" objects="1" scenarios="1" selectLockedCells="1"/>
  <mergeCells count="5">
    <mergeCell ref="E4:F4"/>
    <mergeCell ref="E5:F5"/>
    <mergeCell ref="B4:C4"/>
    <mergeCell ref="B5:C5"/>
    <mergeCell ref="B2:E2"/>
  </mergeCells>
  <conditionalFormatting sqref="F23">
    <cfRule type="containsText" dxfId="1" priority="1" operator="containsText" text="OK">
      <formula>NOT(ISERROR(SEARCH("OK",F23)))</formula>
    </cfRule>
    <cfRule type="containsText" dxfId="0" priority="2" stopIfTrue="1" operator="containsText" text="Attention">
      <formula>NOT(ISERROR(SEARCH("Attention",F23)))</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Feuilles de calcul</vt:lpstr>
      </vt:variant>
      <vt:variant>
        <vt:i4>3</vt:i4>
      </vt:variant>
    </vt:vector>
  </HeadingPairs>
  <TitlesOfParts>
    <vt:vector size="3" baseType="lpstr">
      <vt:lpstr>Mot de passe</vt:lpstr>
      <vt:lpstr>Compte de résultat association</vt:lpstr>
      <vt:lpstr>Bilan financier association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Amine Ouardi</dc:creator>
  <cp:lastModifiedBy>Sacha LETULLIER</cp:lastModifiedBy>
  <dcterms:created xsi:type="dcterms:W3CDTF">2015-06-05T18:19:34Z</dcterms:created>
  <dcterms:modified xsi:type="dcterms:W3CDTF">2025-02-09T18:02:13Z</dcterms:modified>
</cp:coreProperties>
</file>