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202300"/>
  <mc:AlternateContent xmlns:mc="http://schemas.openxmlformats.org/markup-compatibility/2006">
    <mc:Choice Requires="x15">
      <x15ac:absPath xmlns:x15ac="http://schemas.microsoft.com/office/spreadsheetml/2010/11/ac" url="/Users/celiachevalier/Downloads/"/>
    </mc:Choice>
  </mc:AlternateContent>
  <xr:revisionPtr revIDLastSave="0" documentId="13_ncr:1_{E8D474A5-4492-D545-AB57-E8C06567DECA}" xr6:coauthVersionLast="47" xr6:coauthVersionMax="47" xr10:uidLastSave="{00000000-0000-0000-0000-000000000000}"/>
  <bookViews>
    <workbookView xWindow="-33540" yWindow="-1560" windowWidth="38400" windowHeight="20980" xr2:uid="{4FE80341-6C8E-4ABD-8620-D7851BAD3658}"/>
  </bookViews>
  <sheets>
    <sheet name="Mot de passe" sheetId="3" r:id="rId1"/>
    <sheet name="Données à saisir" sheetId="1" r:id="rId2"/>
    <sheet name="Devis à imprimer" sheetId="2" r:id="rId3"/>
  </sheets>
  <externalReferences>
    <externalReference r:id="rId4"/>
  </externalReferences>
  <definedNames>
    <definedName name="Hard_Attendu">OFFSET([1]Analyse!$G$27,,,COUNTA([1]Analyse!$G$27:$G$36))</definedName>
    <definedName name="Hard_Evalue">OFFSET([1]Analyse!$H$27,,,COUNTA([1]Analyse!$H$27:$H$36))</definedName>
    <definedName name="Hard_skills">OFFSET([1]Analyse!$F$27,,,COUNTA([1]Analyse!$F$27:$F$36))</definedName>
    <definedName name="Soft_Attendu">OFFSET([1]Analyse!$G$14,,,COUNTA([1]Analyse!$G$14:$G$23))</definedName>
    <definedName name="Soft_Evalue">OFFSET([1]Analyse!$H$14,,,COUNTA([1]Analyse!$H$14:$H$23))</definedName>
    <definedName name="Soft_skills">OFFSET([1]Analyse!$F$14,,,COUNTA([1]Analyse!$F$14:$F$23))</definedName>
    <definedName name="_xlnm.Print_Area" localSheetId="2">'Devis à imprimer'!$A$1:$K$45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2" l="1"/>
  <c r="D43" i="2"/>
  <c r="G33" i="2"/>
  <c r="F21" i="2"/>
  <c r="G21" i="2"/>
  <c r="H21" i="2"/>
  <c r="I21" i="2"/>
  <c r="F22" i="2"/>
  <c r="G22" i="2"/>
  <c r="H22" i="2"/>
  <c r="I22" i="2"/>
  <c r="F23" i="2"/>
  <c r="G23" i="2"/>
  <c r="H23" i="2"/>
  <c r="I23" i="2"/>
  <c r="F24" i="2"/>
  <c r="G24" i="2"/>
  <c r="H24" i="2"/>
  <c r="I24" i="2"/>
  <c r="F25" i="2"/>
  <c r="G25" i="2"/>
  <c r="H25" i="2"/>
  <c r="I25" i="2"/>
  <c r="F26" i="2"/>
  <c r="G26" i="2"/>
  <c r="H26" i="2"/>
  <c r="I26" i="2"/>
  <c r="F27" i="2"/>
  <c r="G27" i="2"/>
  <c r="H27" i="2"/>
  <c r="I27" i="2"/>
  <c r="F28" i="2"/>
  <c r="G28" i="2"/>
  <c r="H28" i="2"/>
  <c r="I28" i="2"/>
  <c r="F29" i="2"/>
  <c r="G29" i="2"/>
  <c r="H29" i="2"/>
  <c r="I29" i="2"/>
  <c r="F30" i="2"/>
  <c r="G30" i="2"/>
  <c r="H30" i="2"/>
  <c r="I30" i="2"/>
  <c r="G20" i="2"/>
  <c r="H20" i="2"/>
  <c r="I20" i="2"/>
  <c r="F20" i="2"/>
  <c r="C21" i="2"/>
  <c r="C22" i="2"/>
  <c r="C23" i="2"/>
  <c r="C24" i="2"/>
  <c r="C25" i="2"/>
  <c r="C26" i="2"/>
  <c r="C27" i="2"/>
  <c r="C28" i="2"/>
  <c r="C29" i="2"/>
  <c r="C30" i="2"/>
  <c r="C20" i="2"/>
  <c r="D14" i="2"/>
  <c r="E15" i="2"/>
  <c r="E14" i="2"/>
  <c r="E13" i="2"/>
  <c r="E12" i="2"/>
  <c r="E11" i="2"/>
  <c r="C12" i="2"/>
  <c r="D10" i="2"/>
  <c r="F9" i="2"/>
  <c r="F8" i="2"/>
  <c r="F7" i="2"/>
  <c r="F6" i="2"/>
  <c r="F5" i="2"/>
  <c r="F4" i="2"/>
  <c r="F3" i="2"/>
  <c r="C3" i="2"/>
  <c r="F44" i="1"/>
  <c r="F43" i="1"/>
  <c r="F42" i="1"/>
  <c r="F41" i="1"/>
  <c r="F40" i="1"/>
  <c r="F39" i="1"/>
  <c r="F38" i="1"/>
  <c r="F37" i="1"/>
  <c r="F36" i="1"/>
  <c r="F35" i="1"/>
  <c r="F34" i="1"/>
  <c r="F45" i="1"/>
  <c r="G36" i="2" l="1"/>
  <c r="G35" i="2"/>
  <c r="G34" i="2"/>
  <c r="H33" i="2" l="1"/>
  <c r="I33" i="2" s="1"/>
  <c r="H34" i="2"/>
  <c r="I34" i="2" s="1"/>
  <c r="H35" i="2"/>
  <c r="I35" i="2" s="1"/>
  <c r="H36" i="2"/>
  <c r="I36" i="2" s="1"/>
  <c r="I38" i="2" l="1"/>
</calcChain>
</file>

<file path=xl/sharedStrings.xml><?xml version="1.0" encoding="utf-8"?>
<sst xmlns="http://schemas.openxmlformats.org/spreadsheetml/2006/main" count="90" uniqueCount="86">
  <si>
    <t>Devis prestation de service</t>
  </si>
  <si>
    <t>Saisissez dans les cases bleues uniquement</t>
  </si>
  <si>
    <t>VOS INFORMATIONS :</t>
  </si>
  <si>
    <t>Votre raison sociale :</t>
  </si>
  <si>
    <t>Jean-Marc Rostand</t>
  </si>
  <si>
    <t>FONCTIONNEMENT :</t>
  </si>
  <si>
    <t>Votre nom commercial :</t>
  </si>
  <si>
    <t>JMR Consulting</t>
  </si>
  <si>
    <t>- saisissez vos informations dans les cellules bleues</t>
  </si>
  <si>
    <t>Votre adresse :</t>
  </si>
  <si>
    <t>1 côte du Touron</t>
  </si>
  <si>
    <t>- consultez votre devis dans l'onglet suivant</t>
  </si>
  <si>
    <t>Votre code postal et ville :</t>
  </si>
  <si>
    <t>01120 La Perche Ferté</t>
  </si>
  <si>
    <t>Votre téléphone :</t>
  </si>
  <si>
    <t>Votre adresse e-mail :</t>
  </si>
  <si>
    <t>jmr-consulting@gmail.com</t>
  </si>
  <si>
    <t>Votre n° de SIRET :</t>
  </si>
  <si>
    <t>Autre information importante :</t>
  </si>
  <si>
    <t>N° de formateur : 78956488005</t>
  </si>
  <si>
    <t>INFORMATIONS CONCERNANT VOTRE CLIENT :</t>
  </si>
  <si>
    <t>Nom du client :</t>
  </si>
  <si>
    <t>Laurent Durand</t>
  </si>
  <si>
    <t>Adresse :</t>
  </si>
  <si>
    <t>1 rue de l'Angle</t>
  </si>
  <si>
    <t>Code postal et ville :</t>
  </si>
  <si>
    <t>Téléphone :</t>
  </si>
  <si>
    <t>E-mail :</t>
  </si>
  <si>
    <t>laurent.durand@hotmail.fr</t>
  </si>
  <si>
    <t>DESCRIPTION PROJET :</t>
  </si>
  <si>
    <t>Formation Coaching</t>
  </si>
  <si>
    <t>Taux de TVA France :</t>
  </si>
  <si>
    <t>Numéro de devis :</t>
  </si>
  <si>
    <t>D-0021</t>
  </si>
  <si>
    <t>Date de devis :</t>
  </si>
  <si>
    <t>LISTE DES SERVICES PROPOSES :</t>
  </si>
  <si>
    <t>quantité</t>
  </si>
  <si>
    <t>prix unitaire</t>
  </si>
  <si>
    <t>total HT</t>
  </si>
  <si>
    <t>1/ Intitulé et description :</t>
  </si>
  <si>
    <t>Formation conduite de réunion - journée</t>
  </si>
  <si>
    <t xml:space="preserve">  (Mettez une TVA à 0% si vous êtes exonéré)</t>
  </si>
  <si>
    <t>2/ Intitulé et description :</t>
  </si>
  <si>
    <t>Coaching personnalité management - journée</t>
  </si>
  <si>
    <t>3/ Intitulé et description :</t>
  </si>
  <si>
    <t>4/ Intitulé et description :</t>
  </si>
  <si>
    <t>5/ Intitulé et description :</t>
  </si>
  <si>
    <t>6/ Intitulé et description :</t>
  </si>
  <si>
    <t>7/ Intitulé et description :</t>
  </si>
  <si>
    <t>8/ Intitulé et description :</t>
  </si>
  <si>
    <t>9/ Intitulé et description :</t>
  </si>
  <si>
    <t>10/ Intitulé et description :</t>
  </si>
  <si>
    <t>11/ Intitulé et description :</t>
  </si>
  <si>
    <r>
      <t xml:space="preserve">taux TVA
</t>
    </r>
    <r>
      <rPr>
        <b/>
        <i/>
        <sz val="10"/>
        <color theme="0"/>
        <rFont val="Aptos Narrow"/>
        <family val="2"/>
        <scheme val="minor"/>
      </rPr>
      <t>(obligatoire)</t>
    </r>
  </si>
  <si>
    <t>Onglet automatique, non modifiable</t>
  </si>
  <si>
    <t>Imprimez ou transformez ce devis en pdf.</t>
  </si>
  <si>
    <t>Un conseil : archivez tous vos devis !</t>
  </si>
  <si>
    <t>Devis</t>
  </si>
  <si>
    <t>Projet :</t>
  </si>
  <si>
    <t>Description</t>
  </si>
  <si>
    <t>Qté</t>
  </si>
  <si>
    <t>P.U. H.T.</t>
  </si>
  <si>
    <t>Total H.T.</t>
  </si>
  <si>
    <t>Taux TVA</t>
  </si>
  <si>
    <t>TVA</t>
  </si>
  <si>
    <t>TOTAL HT</t>
  </si>
  <si>
    <t>Montant TVA</t>
  </si>
  <si>
    <t>Total TTC</t>
  </si>
  <si>
    <t>Devis valable 2 mois</t>
  </si>
  <si>
    <t>Total</t>
  </si>
  <si>
    <t>Bon pour accord</t>
  </si>
  <si>
    <t xml:space="preserve">Date : </t>
  </si>
  <si>
    <t>Signature</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</si>
  <si>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</si>
  <si>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</si>
  <si>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</si>
  <si>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</si>
  <si>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</si>
  <si>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</si>
  <si>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</si>
  <si>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</si>
  <si>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Par métier</t>
  </si>
  <si>
    <t>Partenaire
Tosa</t>
  </si>
  <si>
    <t>Nos formations délivrent la certification Tosa Excel : vous passez l'examen blanc du Tosa 2 séances avant la fin de la formation, puis la certification Tosa après la formation.</t>
  </si>
  <si>
    <t>Découvrir les programmes</t>
  </si>
  <si>
    <t>Nous sommes certifiés Qualiopi, donc nos formations sont éligibles au financement CPF, OPCO, FAF, France Travail, votre entreprise…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</si>
</sst>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quot; &quot;##&quot; &quot;##&quot; &quot;##&quot; &quot;##"/>
  </numFmts>
  <fonts count="51">
    <font>
      <sz val="11"/>
      <color theme="1"/>
      <name val="Aptos Narrow"/>
      <family val="2"/>
      <scheme val="minor"/>
    </font>
    <font>
      <sz val="12"/>
      <color theme="1"/>
      <name val="Aptos Narrow"/>
      <family val="2"/>
      <scheme val="minor"/>
    </font>
    <font>
      <b/>
      <i/>
      <sz val="11"/>
      <color rgb="FFC00000"/>
      <name val="Aptos Narrow"/>
      <family val="2"/>
      <scheme val="minor"/>
    </font>
    <font>
      <sz val="10"/>
      <color rgb="FF000000"/>
      <name val="Aptos Narrow"/>
      <family val="2"/>
      <scheme val="minor"/>
    </font>
    <font>
      <sz val="20"/>
      <color rgb="FF000000"/>
      <name val="Aptos Narrow"/>
      <family val="2"/>
      <scheme val="minor"/>
    </font>
    <font>
      <b/>
      <sz val="24"/>
      <color rgb="FF000000"/>
      <name val="Aptos Narrow"/>
      <family val="2"/>
      <scheme val="minor"/>
    </font>
    <font>
      <b/>
      <sz val="10"/>
      <color rgb="FF000000"/>
      <name val="Aptos Narrow"/>
      <family val="2"/>
      <scheme val="minor"/>
    </font>
    <font>
      <b/>
      <sz val="12"/>
      <color rgb="FF000000"/>
      <name val="Aptos Narrow"/>
      <family val="2"/>
      <scheme val="minor"/>
    </font>
    <font>
      <sz val="12"/>
      <color rgb="FF000000"/>
      <name val="Aptos Narrow"/>
      <family val="2"/>
      <scheme val="minor"/>
    </font>
    <font>
      <i/>
      <sz val="12"/>
      <color rgb="FF000000"/>
      <name val="Aptos Narrow"/>
      <family val="2"/>
      <scheme val="minor"/>
    </font>
    <font>
      <b/>
      <i/>
      <sz val="12"/>
      <color rgb="FF000000"/>
      <name val="Aptos Narrow"/>
      <family val="2"/>
      <scheme val="minor"/>
    </font>
    <font>
      <sz val="10"/>
      <color rgb="FFFFFFFF"/>
      <name val="Aptos Narrow"/>
      <family val="2"/>
      <scheme val="minor"/>
    </font>
    <font>
      <i/>
      <sz val="10"/>
      <color rgb="FF000000"/>
      <name val="Aptos Narrow"/>
      <family val="2"/>
      <scheme val="minor"/>
    </font>
    <font>
      <b/>
      <i/>
      <sz val="11"/>
      <color theme="1"/>
      <name val="Aptos Narrow"/>
      <family val="2"/>
      <scheme val="minor"/>
    </font>
    <font>
      <u/>
      <sz val="11"/>
      <color theme="10"/>
      <name val="Aptos Narrow"/>
      <family val="2"/>
      <scheme val="minor"/>
    </font>
    <font>
      <b/>
      <i/>
      <sz val="11"/>
      <name val="Aptos Narrow"/>
      <family val="2"/>
      <scheme val="minor"/>
    </font>
    <font>
      <sz val="11"/>
      <color rgb="FF000000"/>
      <name val="Aptos Narrow"/>
      <family val="2"/>
      <scheme val="minor"/>
    </font>
    <font>
      <b/>
      <i/>
      <sz val="28"/>
      <color rgb="FF000000"/>
      <name val="Aptos Narrow"/>
      <family val="2"/>
      <scheme val="minor"/>
    </font>
    <font>
      <b/>
      <i/>
      <sz val="14"/>
      <color rgb="FF000000"/>
      <name val="Aptos Narrow"/>
      <family val="2"/>
      <scheme val="minor"/>
    </font>
    <font>
      <b/>
      <sz val="12"/>
      <color rgb="FF000000"/>
      <name val="Arial"/>
      <family val="2"/>
    </font>
    <font>
      <sz val="12"/>
      <color rgb="FF000000"/>
      <name val="Arial"/>
      <family val="2"/>
    </font>
    <font>
      <i/>
      <sz val="11"/>
      <color rgb="FF000000"/>
      <name val="Arial"/>
      <family val="2"/>
    </font>
    <font>
      <b/>
      <i/>
      <sz val="24"/>
      <color theme="0"/>
      <name val="Aptos Narrow"/>
      <family val="2"/>
      <scheme val="minor"/>
    </font>
    <font>
      <b/>
      <sz val="20"/>
      <color theme="0"/>
      <name val="Aptos Narrow"/>
      <family val="2"/>
      <scheme val="minor"/>
    </font>
    <font>
      <b/>
      <i/>
      <sz val="11"/>
      <color rgb="FF000000"/>
      <name val="Arial"/>
      <family val="2"/>
    </font>
    <font>
      <b/>
      <i/>
      <sz val="10"/>
      <color rgb="FF000000"/>
      <name val="Arial"/>
      <family val="2"/>
    </font>
    <font>
      <sz val="10"/>
      <color rgb="FF000000"/>
      <name val="Arial"/>
      <family val="2"/>
    </font>
    <font>
      <i/>
      <sz val="11"/>
      <color theme="1"/>
      <name val="Aptos Narrow"/>
      <family val="2"/>
      <scheme val="minor"/>
    </font>
    <font>
      <i/>
      <sz val="11"/>
      <color rgb="FFFF0000"/>
      <name val="Arial"/>
      <family val="2"/>
    </font>
    <font>
      <b/>
      <i/>
      <sz val="11"/>
      <color rgb="FF002060"/>
      <name val="Aptos Narrow"/>
      <family val="2"/>
      <scheme val="minor"/>
    </font>
    <font>
      <b/>
      <i/>
      <u/>
      <sz val="11"/>
      <color rgb="FF002060"/>
      <name val="Aptos Narrow"/>
      <family val="2"/>
      <scheme val="minor"/>
    </font>
    <font>
      <sz val="11"/>
      <color rgb="FF002060"/>
      <name val="Aptos Narrow"/>
      <family val="2"/>
      <scheme val="minor"/>
    </font>
    <font>
      <b/>
      <i/>
      <sz val="20"/>
      <color theme="0"/>
      <name val="Aptos Narrow"/>
      <family val="2"/>
      <scheme val="minor"/>
    </font>
    <font>
      <b/>
      <i/>
      <sz val="12"/>
      <color rgb="FF002060"/>
      <name val="Aptos Narrow"/>
      <family val="2"/>
      <scheme val="minor"/>
    </font>
    <font>
      <b/>
      <i/>
      <u/>
      <sz val="12"/>
      <color rgb="FF002060"/>
      <name val="Aptos Narrow"/>
      <family val="2"/>
      <scheme val="minor"/>
    </font>
    <font>
      <b/>
      <u/>
      <sz val="12"/>
      <color rgb="FF002060"/>
      <name val="Aptos Narrow"/>
      <family val="2"/>
      <scheme val="minor"/>
    </font>
    <font>
      <b/>
      <sz val="12"/>
      <color rgb="FF002060"/>
      <name val="Aptos Narrow"/>
      <family val="2"/>
      <scheme val="minor"/>
    </font>
    <font>
      <b/>
      <i/>
      <sz val="11"/>
      <color theme="0"/>
      <name val="Aptos Narrow"/>
      <family val="2"/>
      <scheme val="minor"/>
    </font>
    <font>
      <b/>
      <i/>
      <sz val="10"/>
      <color theme="0"/>
      <name val="Aptos Narrow"/>
      <family val="2"/>
      <scheme val="minor"/>
    </font>
    <font>
      <b/>
      <i/>
      <u/>
      <sz val="16"/>
      <color rgb="FF002060"/>
      <name val="Aptos Narrow"/>
      <family val="2"/>
      <scheme val="minor"/>
    </font>
    <font>
      <sz val="16"/>
      <color rgb="FF002060"/>
      <name val="Aptos Narrow"/>
      <family val="2"/>
      <scheme val="minor"/>
    </font>
    <font>
      <b/>
      <i/>
      <sz val="16"/>
      <color rgb="FF002060"/>
      <name val="Aptos Narrow"/>
      <family val="2"/>
      <scheme val="minor"/>
    </font>
    <font>
      <b/>
      <u/>
      <sz val="11"/>
      <color theme="1"/>
      <name val="Aptos Narrow"/>
      <family val="2"/>
      <scheme val="minor"/>
    </font>
    <font>
      <sz val="11"/>
      <color rgb="FF000000"/>
      <name val="Arial"/>
      <family val="2"/>
    </font>
    <font>
      <sz val="11"/>
      <color theme="1"/>
      <name val="Aptos Narrow"/>
      <family val="2"/>
      <scheme val="minor"/>
    </font>
    <font>
      <sz val="11"/>
      <color theme="1"/>
      <name val="Montserrat Regular"/>
    </font>
    <font>
      <b/>
      <sz val="16"/>
      <color rgb="FF00518B"/>
      <name val="Aptos Narrow"/>
      <family val="2"/>
      <scheme val="minor"/>
    </font>
    <font>
      <u/>
      <sz val="12"/>
      <color theme="10"/>
      <name val="Aptos Narrow"/>
      <family val="2"/>
      <scheme val="minor"/>
    </font>
    <font>
      <sz val="14"/>
      <color rgb="FF00518B"/>
      <name val="Aptos Narrow"/>
      <family val="2"/>
      <scheme val="minor"/>
    </font>
    <font>
      <b/>
      <sz val="14"/>
      <color rgb="FF00518B"/>
      <name val="Aptos Narrow"/>
      <family val="2"/>
      <scheme val="minor"/>
    </font>
    <font>
      <b/>
      <sz val="16"/>
      <color theme="4"/>
      <name val="Aptos Narrow"/>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theme="0" tint="-0.34998626667073579"/>
        <bgColor indexed="64"/>
      </patternFill>
    </fill>
    <fill>
      <patternFill patternType="solid">
        <fgColor rgb="FF002060"/>
        <bgColor indexed="64"/>
      </patternFill>
    </fill>
    <fill>
      <patternFill patternType="solid">
        <fgColor theme="7" tint="0.79998168889431442"/>
        <bgColor indexed="64"/>
      </patternFill>
    </fill>
    <fill>
      <patternFill patternType="solid">
        <fgColor theme="3" tint="0.89999084444715716"/>
        <bgColor indexed="64"/>
      </patternFill>
    </fill>
  </fills>
  <borders count="47">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rgb="FF000000"/>
      </right>
      <top style="thin">
        <color rgb="FF000000"/>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dotted">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theme="7" tint="0.59996337778862885"/>
      </right>
      <top/>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
      <left style="thin">
        <color theme="3" tint="0.89999084444715716"/>
      </left>
      <right style="thin">
        <color theme="3" tint="0.89999084444715716"/>
      </right>
      <top style="medium">
        <color rgb="FF00518B"/>
      </top>
      <bottom style="thin">
        <color theme="3" tint="0.89999084444715716"/>
      </bottom>
      <diagonal/>
    </border>
    <border>
      <left/>
      <right/>
      <top style="thin">
        <color theme="3" tint="0.89999084444715716"/>
      </top>
      <bottom style="medium">
        <color rgb="FF00518B"/>
      </bottom>
      <diagonal/>
    </border>
    <border>
      <left/>
      <right style="thin">
        <color theme="3" tint="0.89999084444715716"/>
      </right>
      <top/>
      <bottom/>
      <diagonal/>
    </border>
    <border>
      <left/>
      <right style="thin">
        <color theme="3" tint="0.89999084444715716"/>
      </right>
      <top style="medium">
        <color rgb="FF00518B"/>
      </top>
      <bottom style="thin">
        <color theme="3" tint="0.89999084444715716"/>
      </bottom>
      <diagonal/>
    </border>
    <border>
      <left/>
      <right/>
      <top style="thin">
        <color theme="3" tint="0.89999084444715716"/>
      </top>
      <bottom/>
      <diagonal/>
    </border>
  </borders>
  <cellStyleXfs count="5">
    <xf numFmtId="0" fontId="0" fillId="0" borderId="0"/>
    <xf numFmtId="0" fontId="14" fillId="0" borderId="0" applyNumberFormat="0" applyFill="0" applyBorder="0" applyAlignment="0" applyProtection="0"/>
    <xf numFmtId="0" fontId="44" fillId="0" borderId="0"/>
    <xf numFmtId="0" fontId="47" fillId="0" borderId="0" applyNumberFormat="0" applyFill="0" applyBorder="0" applyAlignment="0" applyProtection="0"/>
    <xf numFmtId="0" fontId="14" fillId="0" borderId="0" applyNumberFormat="0" applyFill="0" applyBorder="0" applyAlignment="0" applyProtection="0"/>
  </cellStyleXfs>
  <cellXfs count="139">
    <xf numFmtId="0" fontId="0" fillId="0" borderId="0" xfId="0"/>
    <xf numFmtId="0" fontId="3" fillId="0" borderId="0" xfId="0" applyFont="1"/>
    <xf numFmtId="0" fontId="4" fillId="0" borderId="0" xfId="0" applyFont="1"/>
    <xf numFmtId="0" fontId="7" fillId="0" borderId="1" xfId="0" applyFont="1" applyBorder="1" applyAlignment="1">
      <alignment horizontal="left"/>
    </xf>
    <xf numFmtId="0" fontId="7" fillId="0" borderId="1" xfId="0" applyFont="1" applyBorder="1" applyAlignment="1">
      <alignment horizontal="right"/>
    </xf>
    <xf numFmtId="0" fontId="7" fillId="0" borderId="1" xfId="0" applyFont="1" applyBorder="1" applyAlignment="1">
      <alignment horizontal="center"/>
    </xf>
    <xf numFmtId="0" fontId="11" fillId="0" borderId="0" xfId="0" applyFont="1" applyAlignment="1">
      <alignment horizontal="center" vertical="center"/>
    </xf>
    <xf numFmtId="0" fontId="13"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4" fontId="0" fillId="0" borderId="7" xfId="0" applyNumberFormat="1" applyBorder="1" applyAlignment="1">
      <alignment horizontal="center" vertical="center"/>
    </xf>
    <xf numFmtId="0" fontId="0" fillId="0" borderId="0" xfId="0" applyAlignment="1" applyProtection="1">
      <alignment vertical="center" wrapText="1"/>
      <protection locked="0"/>
    </xf>
    <xf numFmtId="0" fontId="15" fillId="0" borderId="0" xfId="0" applyFont="1" applyAlignment="1">
      <alignment vertical="center"/>
    </xf>
    <xf numFmtId="0" fontId="8" fillId="0" borderId="0" xfId="0" applyFont="1"/>
    <xf numFmtId="0" fontId="17" fillId="0" borderId="0" xfId="0" applyFont="1" applyAlignment="1">
      <alignment horizontal="center" vertical="center" wrapText="1"/>
    </xf>
    <xf numFmtId="14" fontId="8" fillId="0" borderId="0" xfId="0" applyNumberFormat="1" applyFont="1" applyAlignment="1">
      <alignment horizontal="left"/>
    </xf>
    <xf numFmtId="0" fontId="7" fillId="0" borderId="3" xfId="0" applyFont="1" applyBorder="1" applyAlignment="1">
      <alignment horizontal="center" vertical="center" wrapText="1"/>
    </xf>
    <xf numFmtId="0" fontId="6" fillId="0" borderId="0" xfId="0" applyFont="1"/>
    <xf numFmtId="0" fontId="7" fillId="0" borderId="9" xfId="0" applyFont="1" applyBorder="1" applyAlignment="1">
      <alignment horizontal="right" vertical="center" wrapText="1"/>
    </xf>
    <xf numFmtId="164" fontId="8" fillId="0" borderId="5" xfId="0" applyNumberFormat="1" applyFont="1" applyBorder="1" applyAlignment="1">
      <alignment horizontal="center" vertical="center" wrapText="1"/>
    </xf>
    <xf numFmtId="0" fontId="21" fillId="0" borderId="0" xfId="0" applyFont="1" applyAlignment="1">
      <alignment horizontal="left" vertical="center"/>
    </xf>
    <xf numFmtId="0" fontId="7" fillId="0" borderId="0" xfId="0" applyFont="1" applyAlignment="1">
      <alignment horizontal="center" vertical="center"/>
    </xf>
    <xf numFmtId="0" fontId="9" fillId="0" borderId="0" xfId="0" applyFont="1"/>
    <xf numFmtId="0" fontId="7" fillId="0" borderId="0" xfId="0" applyFont="1"/>
    <xf numFmtId="0" fontId="9" fillId="0" borderId="0" xfId="0" applyFont="1" applyAlignment="1">
      <alignment horizontal="center"/>
    </xf>
    <xf numFmtId="4" fontId="9" fillId="0" borderId="0" xfId="0" applyNumberFormat="1" applyFont="1" applyAlignment="1">
      <alignment horizontal="right"/>
    </xf>
    <xf numFmtId="4" fontId="9" fillId="0" borderId="0" xfId="0" applyNumberFormat="1" applyFont="1"/>
    <xf numFmtId="4" fontId="8" fillId="0" borderId="0" xfId="0" applyNumberFormat="1" applyFont="1"/>
    <xf numFmtId="0" fontId="18" fillId="0" borderId="0" xfId="0" applyFont="1" applyAlignment="1">
      <alignment horizontal="center"/>
    </xf>
    <xf numFmtId="0" fontId="10" fillId="0" borderId="8" xfId="0" applyFont="1" applyBorder="1" applyAlignment="1">
      <alignment horizontal="right" vertical="center"/>
    </xf>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22" fillId="2" borderId="0" xfId="0" applyFont="1" applyFill="1" applyAlignment="1">
      <alignment horizontal="left" vertical="center"/>
    </xf>
    <xf numFmtId="0" fontId="23" fillId="3" borderId="0" xfId="0" applyFont="1" applyFill="1" applyAlignment="1" applyProtection="1">
      <alignment horizontal="left" indent="1"/>
      <protection locked="0"/>
    </xf>
    <xf numFmtId="0" fontId="3" fillId="0" borderId="0" xfId="0" applyFont="1" applyProtection="1">
      <protection locked="0"/>
    </xf>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4" fillId="0" borderId="14" xfId="0" applyFont="1" applyBorder="1"/>
    <xf numFmtId="0" fontId="8" fillId="0" borderId="0" xfId="0" applyFont="1" applyAlignment="1">
      <alignment horizontal="left" vertical="center" wrapText="1"/>
    </xf>
    <xf numFmtId="0" fontId="8" fillId="0" borderId="0" xfId="0" applyFont="1" applyAlignment="1">
      <alignment vertical="center"/>
    </xf>
    <xf numFmtId="4" fontId="8" fillId="0" borderId="0" xfId="0" applyNumberFormat="1" applyFont="1" applyAlignment="1">
      <alignment horizontal="left" vertical="center"/>
    </xf>
    <xf numFmtId="0" fontId="9" fillId="0" borderId="0" xfId="0" applyFont="1" applyAlignment="1">
      <alignment vertical="center"/>
    </xf>
    <xf numFmtId="0" fontId="12" fillId="0" borderId="0" xfId="0" applyFont="1" applyAlignment="1">
      <alignment vertical="center"/>
    </xf>
    <xf numFmtId="0" fontId="3" fillId="0" borderId="15" xfId="0" applyFont="1" applyBorder="1"/>
    <xf numFmtId="0" fontId="3" fillId="0" borderId="16" xfId="0" applyFont="1" applyBorder="1"/>
    <xf numFmtId="0" fontId="3" fillId="0" borderId="17" xfId="0" applyFont="1" applyBorder="1"/>
    <xf numFmtId="165" fontId="21" fillId="0" borderId="0" xfId="0" applyNumberFormat="1" applyFont="1" applyAlignment="1">
      <alignment horizontal="left" vertical="center"/>
    </xf>
    <xf numFmtId="4" fontId="7" fillId="0" borderId="4" xfId="0" applyNumberFormat="1" applyFont="1" applyBorder="1" applyAlignment="1">
      <alignment horizontal="center" vertical="center"/>
    </xf>
    <xf numFmtId="0" fontId="7" fillId="0" borderId="6" xfId="0" applyFont="1" applyBorder="1" applyAlignment="1">
      <alignment horizontal="center" vertical="center"/>
    </xf>
    <xf numFmtId="4" fontId="7" fillId="0" borderId="18" xfId="0" applyNumberFormat="1" applyFont="1" applyBorder="1" applyAlignment="1">
      <alignment horizontal="center" vertical="center"/>
    </xf>
    <xf numFmtId="0" fontId="7" fillId="0" borderId="18" xfId="0" applyFont="1" applyBorder="1" applyAlignment="1">
      <alignment horizontal="center" vertical="center"/>
    </xf>
    <xf numFmtId="10" fontId="16" fillId="0" borderId="4" xfId="0" applyNumberFormat="1" applyFont="1" applyBorder="1" applyAlignment="1">
      <alignment horizontal="center" vertical="center"/>
    </xf>
    <xf numFmtId="4" fontId="16" fillId="0" borderId="18" xfId="0" applyNumberFormat="1" applyFont="1" applyBorder="1" applyAlignment="1">
      <alignment horizontal="center" vertical="center"/>
    </xf>
    <xf numFmtId="0" fontId="10" fillId="0" borderId="2" xfId="0" applyFont="1" applyBorder="1" applyAlignment="1">
      <alignment horizontal="center" vertical="center"/>
    </xf>
    <xf numFmtId="0" fontId="24" fillId="0" borderId="0" xfId="0" applyFont="1" applyAlignment="1">
      <alignment horizontal="left" vertical="center"/>
    </xf>
    <xf numFmtId="0" fontId="25" fillId="0" borderId="0" xfId="0" applyFont="1" applyAlignment="1">
      <alignment horizontal="right" vertical="center"/>
    </xf>
    <xf numFmtId="0" fontId="25" fillId="0" borderId="0" xfId="0" applyFont="1" applyAlignment="1">
      <alignment horizontal="left" vertical="center"/>
    </xf>
    <xf numFmtId="4" fontId="16" fillId="0" borderId="6" xfId="0" applyNumberFormat="1" applyFont="1" applyBorder="1" applyAlignment="1">
      <alignment horizontal="center" vertical="center"/>
    </xf>
    <xf numFmtId="4" fontId="7" fillId="0" borderId="19" xfId="0" applyNumberFormat="1" applyFont="1" applyBorder="1" applyAlignment="1">
      <alignment horizontal="center" vertical="center"/>
    </xf>
    <xf numFmtId="0" fontId="27" fillId="0" borderId="0" xfId="0" applyFont="1"/>
    <xf numFmtId="0" fontId="28" fillId="0" borderId="0" xfId="0" applyFont="1"/>
    <xf numFmtId="0" fontId="31" fillId="0" borderId="0" xfId="0" applyFont="1"/>
    <xf numFmtId="0" fontId="33" fillId="0" borderId="0" xfId="0" applyFont="1"/>
    <xf numFmtId="0" fontId="34" fillId="0" borderId="0" xfId="0" applyFont="1"/>
    <xf numFmtId="0" fontId="0" fillId="5" borderId="7" xfId="0" applyFill="1" applyBorder="1" applyAlignment="1" applyProtection="1">
      <alignment vertical="center"/>
      <protection locked="0"/>
    </xf>
    <xf numFmtId="49" fontId="0" fillId="5" borderId="7" xfId="0" applyNumberFormat="1" applyFill="1" applyBorder="1" applyAlignment="1" applyProtection="1">
      <alignment vertical="center"/>
      <protection locked="0"/>
    </xf>
    <xf numFmtId="165" fontId="0" fillId="5" borderId="7" xfId="0" applyNumberFormat="1" applyFill="1" applyBorder="1" applyAlignment="1" applyProtection="1">
      <alignment horizontal="left" vertical="center"/>
      <protection locked="0"/>
    </xf>
    <xf numFmtId="0" fontId="14" fillId="5" borderId="7" xfId="1" applyFill="1" applyBorder="1" applyAlignment="1" applyProtection="1">
      <alignment vertical="center"/>
      <protection locked="0"/>
    </xf>
    <xf numFmtId="3" fontId="0" fillId="5" borderId="7" xfId="0" applyNumberFormat="1" applyFill="1" applyBorder="1" applyAlignment="1" applyProtection="1">
      <alignment horizontal="left" vertical="center"/>
      <protection locked="0"/>
    </xf>
    <xf numFmtId="0" fontId="0" fillId="5" borderId="7" xfId="0" applyFill="1" applyBorder="1" applyAlignment="1" applyProtection="1">
      <alignment vertical="center" wrapText="1"/>
      <protection locked="0"/>
    </xf>
    <xf numFmtId="0" fontId="30" fillId="0" borderId="0" xfId="0" applyFont="1" applyAlignment="1">
      <alignment vertical="center"/>
    </xf>
    <xf numFmtId="0" fontId="34" fillId="0" borderId="0" xfId="0" applyFont="1" applyAlignment="1">
      <alignment vertical="center"/>
    </xf>
    <xf numFmtId="49" fontId="0" fillId="5" borderId="7" xfId="0" applyNumberFormat="1" applyFill="1" applyBorder="1" applyAlignment="1" applyProtection="1">
      <alignment vertical="center" wrapText="1"/>
      <protection locked="0"/>
    </xf>
    <xf numFmtId="14" fontId="0" fillId="5" borderId="7" xfId="0" applyNumberFormat="1" applyFill="1" applyBorder="1" applyAlignment="1" applyProtection="1">
      <alignment horizontal="left" vertical="center" wrapText="1"/>
      <protection locked="0"/>
    </xf>
    <xf numFmtId="10" fontId="0" fillId="5" borderId="7" xfId="0" applyNumberFormat="1" applyFill="1" applyBorder="1" applyAlignment="1" applyProtection="1">
      <alignment horizontal="center"/>
      <protection locked="0"/>
    </xf>
    <xf numFmtId="0" fontId="29" fillId="0" borderId="0" xfId="0" applyFont="1" applyAlignment="1">
      <alignment horizontal="center" vertical="center"/>
    </xf>
    <xf numFmtId="0" fontId="0" fillId="0" borderId="22" xfId="0" applyBorder="1"/>
    <xf numFmtId="0" fontId="36" fillId="0" borderId="23" xfId="0" quotePrefix="1" applyFont="1" applyBorder="1" applyAlignment="1">
      <alignment horizontal="left" indent="2"/>
    </xf>
    <xf numFmtId="0" fontId="36" fillId="0" borderId="25" xfId="0" quotePrefix="1" applyFont="1" applyBorder="1" applyAlignment="1">
      <alignment horizontal="left" indent="2"/>
    </xf>
    <xf numFmtId="0" fontId="31" fillId="0" borderId="26" xfId="0" applyFont="1" applyBorder="1"/>
    <xf numFmtId="0" fontId="0" fillId="0" borderId="20" xfId="0" applyBorder="1"/>
    <xf numFmtId="0" fontId="0" fillId="0" borderId="21" xfId="0" applyBorder="1"/>
    <xf numFmtId="0" fontId="35" fillId="0" borderId="23" xfId="0" applyFont="1" applyBorder="1" applyAlignment="1">
      <alignment horizontal="left" indent="2"/>
    </xf>
    <xf numFmtId="0" fontId="31" fillId="0" borderId="24" xfId="0" applyFont="1" applyBorder="1"/>
    <xf numFmtId="0" fontId="31" fillId="0" borderId="27" xfId="0" applyFont="1" applyBorder="1"/>
    <xf numFmtId="0" fontId="37" fillId="4" borderId="7" xfId="0" applyFont="1" applyFill="1" applyBorder="1" applyAlignment="1">
      <alignment horizontal="center" vertical="center" wrapText="1"/>
    </xf>
    <xf numFmtId="0" fontId="0" fillId="0" borderId="28" xfId="0" applyBorder="1"/>
    <xf numFmtId="0" fontId="0" fillId="5" borderId="7" xfId="0" applyFill="1" applyBorder="1" applyAlignment="1" applyProtection="1">
      <alignment horizontal="center" vertical="center"/>
      <protection locked="0"/>
    </xf>
    <xf numFmtId="4" fontId="0" fillId="5" borderId="7" xfId="0" applyNumberFormat="1" applyFill="1" applyBorder="1" applyAlignment="1" applyProtection="1">
      <alignment horizontal="center" vertical="center"/>
      <protection locked="0"/>
    </xf>
    <xf numFmtId="10" fontId="0" fillId="5" borderId="7" xfId="0" applyNumberFormat="1" applyFill="1" applyBorder="1" applyAlignment="1" applyProtection="1">
      <alignment horizontal="center" vertical="center"/>
      <protection locked="0"/>
    </xf>
    <xf numFmtId="0" fontId="39" fillId="0" borderId="0" xfId="0" applyFont="1"/>
    <xf numFmtId="0" fontId="40" fillId="0" borderId="0" xfId="0" applyFont="1"/>
    <xf numFmtId="0" fontId="41" fillId="0" borderId="0" xfId="0" applyFont="1"/>
    <xf numFmtId="10" fontId="8" fillId="0" borderId="5" xfId="0" applyNumberFormat="1" applyFont="1" applyBorder="1" applyAlignment="1">
      <alignment horizontal="center" vertical="center" wrapText="1"/>
    </xf>
    <xf numFmtId="0" fontId="42" fillId="0" borderId="0" xfId="0" applyFont="1" applyAlignment="1">
      <alignment horizontal="right"/>
    </xf>
    <xf numFmtId="0" fontId="43" fillId="0" borderId="0" xfId="0" applyFont="1"/>
    <xf numFmtId="0" fontId="32" fillId="4" borderId="0" xfId="0" applyFont="1" applyFill="1" applyAlignment="1">
      <alignment horizontal="center"/>
    </xf>
    <xf numFmtId="0" fontId="17" fillId="0" borderId="0" xfId="0" applyFont="1" applyAlignment="1">
      <alignment horizontal="left" vertical="center" wrapText="1"/>
    </xf>
    <xf numFmtId="0" fontId="17" fillId="0" borderId="8" xfId="0" applyFont="1" applyBorder="1" applyAlignment="1">
      <alignment horizontal="left" vertical="center" wrapText="1"/>
    </xf>
    <xf numFmtId="0" fontId="19" fillId="0" borderId="0" xfId="0" applyFont="1" applyAlignment="1">
      <alignment horizontal="left" vertical="center"/>
    </xf>
    <xf numFmtId="0" fontId="20" fillId="0" borderId="0" xfId="0" applyFont="1" applyAlignment="1">
      <alignment horizontal="left" vertical="center"/>
    </xf>
    <xf numFmtId="165" fontId="20" fillId="0" borderId="0" xfId="0" applyNumberFormat="1" applyFont="1" applyAlignment="1">
      <alignment horizontal="left"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1" fillId="0" borderId="0" xfId="0" applyFont="1" applyAlignment="1">
      <alignment horizontal="left" vertical="center"/>
    </xf>
    <xf numFmtId="0" fontId="26" fillId="0" borderId="0" xfId="0" applyFont="1" applyAlignment="1">
      <alignment horizontal="left" vertical="center"/>
    </xf>
    <xf numFmtId="0" fontId="8" fillId="0" borderId="0" xfId="0" applyFont="1" applyAlignment="1">
      <alignment horizontal="left" indent="10"/>
    </xf>
    <xf numFmtId="14" fontId="18" fillId="0" borderId="0" xfId="0" applyNumberFormat="1" applyFont="1" applyAlignment="1">
      <alignment horizontal="left" vertical="center"/>
    </xf>
    <xf numFmtId="0" fontId="7" fillId="0" borderId="0" xfId="0" applyFont="1" applyAlignment="1">
      <alignment horizontal="left" vertical="top" wrapText="1"/>
    </xf>
    <xf numFmtId="0" fontId="7" fillId="0" borderId="8" xfId="0" applyFont="1" applyBorder="1" applyAlignment="1">
      <alignment horizontal="left" vertical="top" wrapText="1"/>
    </xf>
    <xf numFmtId="165" fontId="8" fillId="0" borderId="0" xfId="0" applyNumberFormat="1" applyFont="1" applyAlignment="1">
      <alignment horizontal="left" indent="10"/>
    </xf>
    <xf numFmtId="0" fontId="7" fillId="0" borderId="2" xfId="0" applyFont="1" applyBorder="1" applyAlignment="1">
      <alignment horizontal="left" vertical="center"/>
    </xf>
    <xf numFmtId="0" fontId="7" fillId="0" borderId="3" xfId="0" applyFont="1" applyBorder="1" applyAlignment="1">
      <alignment horizontal="left" vertical="center"/>
    </xf>
    <xf numFmtId="165" fontId="21" fillId="0" borderId="0" xfId="0" applyNumberFormat="1" applyFont="1" applyAlignment="1">
      <alignment horizontal="left" vertical="center"/>
    </xf>
    <xf numFmtId="0" fontId="45" fillId="0" borderId="0" xfId="2" applyFont="1" applyAlignment="1">
      <alignment horizontal="center" vertical="center" wrapText="1"/>
    </xf>
    <xf numFmtId="0" fontId="49" fillId="0" borderId="32" xfId="2" applyFont="1" applyBorder="1" applyAlignment="1">
      <alignment horizontal="center" vertical="center" wrapText="1"/>
    </xf>
    <xf numFmtId="0" fontId="1" fillId="0" borderId="33" xfId="2" applyFont="1" applyBorder="1" applyAlignment="1">
      <alignment horizontal="left" vertical="center" wrapText="1" indent="1"/>
    </xf>
    <xf numFmtId="0" fontId="44" fillId="0" borderId="0" xfId="2" applyAlignment="1">
      <alignment horizontal="center" vertical="center" wrapText="1"/>
    </xf>
    <xf numFmtId="0" fontId="49" fillId="0" borderId="34" xfId="2" applyFont="1" applyBorder="1" applyAlignment="1">
      <alignment horizontal="center" vertical="center" wrapText="1"/>
    </xf>
    <xf numFmtId="0" fontId="1" fillId="0" borderId="35" xfId="2" applyFont="1" applyBorder="1" applyAlignment="1">
      <alignment horizontal="left" vertical="center" wrapText="1" indent="1"/>
    </xf>
    <xf numFmtId="0" fontId="49" fillId="0" borderId="36" xfId="2" applyFont="1" applyBorder="1" applyAlignment="1">
      <alignment horizontal="center" vertical="center" wrapText="1"/>
    </xf>
    <xf numFmtId="0" fontId="1" fillId="0" borderId="37" xfId="2" applyFont="1" applyBorder="1" applyAlignment="1">
      <alignment horizontal="left" vertical="center" wrapText="1" indent="1"/>
    </xf>
    <xf numFmtId="0" fontId="49" fillId="0" borderId="38" xfId="2" applyFont="1" applyBorder="1" applyAlignment="1">
      <alignment horizontal="center" vertical="center" wrapText="1"/>
    </xf>
    <xf numFmtId="0" fontId="1" fillId="0" borderId="39" xfId="2" applyFont="1" applyBorder="1" applyAlignment="1">
      <alignment horizontal="left" vertical="center" wrapText="1" indent="1"/>
    </xf>
    <xf numFmtId="0" fontId="49" fillId="0" borderId="40" xfId="2" applyFont="1" applyBorder="1" applyAlignment="1">
      <alignment horizontal="center" vertical="center" wrapText="1"/>
    </xf>
    <xf numFmtId="0" fontId="1" fillId="0" borderId="41" xfId="2" applyFont="1" applyBorder="1" applyAlignment="1">
      <alignment horizontal="left" vertical="center" wrapText="1" indent="1"/>
    </xf>
    <xf numFmtId="0" fontId="50" fillId="6" borderId="30" xfId="2" applyFont="1" applyFill="1" applyBorder="1" applyAlignment="1">
      <alignment horizontal="center" vertical="center" wrapText="1"/>
    </xf>
    <xf numFmtId="0" fontId="50" fillId="6" borderId="31" xfId="2" applyFont="1" applyFill="1" applyBorder="1" applyAlignment="1">
      <alignment horizontal="center" vertical="center" wrapText="1"/>
    </xf>
    <xf numFmtId="0" fontId="46" fillId="6" borderId="29" xfId="2" applyFont="1" applyFill="1" applyBorder="1" applyAlignment="1">
      <alignment horizontal="center" vertical="center" wrapText="1"/>
    </xf>
    <xf numFmtId="0" fontId="48" fillId="0" borderId="42" xfId="3" applyFont="1" applyBorder="1" applyAlignment="1" applyProtection="1">
      <alignment horizontal="center" vertical="center" wrapText="1"/>
      <protection locked="0"/>
    </xf>
    <xf numFmtId="0" fontId="44" fillId="0" borderId="43" xfId="2" applyBorder="1" applyAlignment="1">
      <alignment horizontal="center" vertical="center" wrapText="1"/>
    </xf>
    <xf numFmtId="0" fontId="48" fillId="0" borderId="45" xfId="3" applyFont="1" applyBorder="1" applyAlignment="1" applyProtection="1">
      <alignment horizontal="center" vertical="center" wrapText="1"/>
      <protection locked="0"/>
    </xf>
    <xf numFmtId="0" fontId="45" fillId="0" borderId="44" xfId="2" applyFont="1" applyBorder="1" applyAlignment="1">
      <alignment horizontal="center" vertical="center" wrapText="1"/>
    </xf>
    <xf numFmtId="0" fontId="45" fillId="0" borderId="46" xfId="2" applyFont="1" applyBorder="1" applyAlignment="1">
      <alignment horizontal="center" vertical="center" wrapText="1"/>
    </xf>
    <xf numFmtId="0" fontId="48" fillId="0" borderId="45" xfId="4" applyFont="1" applyBorder="1" applyAlignment="1" applyProtection="1">
      <alignment horizontal="center" vertical="center" wrapText="1"/>
      <protection locked="0"/>
    </xf>
  </cellXfs>
  <cellStyles count="5">
    <cellStyle name="Lien hypertexte" xfId="1" builtinId="8"/>
    <cellStyle name="Lien hypertexte 2" xfId="3" xr:uid="{A8371A91-A314-0748-BB96-990BE5C3A850}"/>
    <cellStyle name="Lien hypertexte 2 2" xfId="4" xr:uid="{7E9B3F1A-E97D-5A4D-8E04-520A7570BE27}"/>
    <cellStyle name="Normal" xfId="0" builtinId="0"/>
    <cellStyle name="Normal 2 2" xfId="2" xr:uid="{1A9EC297-9271-D447-964C-1E978A3B84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blog/test/excel/" TargetMode="External"/><Relationship Id="rId2" Type="http://schemas.openxmlformats.org/officeDocument/2006/relationships/hyperlink" Target="https://www.morpheus-formation.fr/contact/" TargetMode="External"/><Relationship Id="rId1" Type="http://schemas.openxmlformats.org/officeDocument/2006/relationships/hyperlink" Target="https://www.morpheus-formation.fr/modele-excel/"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190499</xdr:rowOff>
    </xdr:from>
    <xdr:to>
      <xdr:col>4</xdr:col>
      <xdr:colOff>1802130</xdr:colOff>
      <xdr:row>1</xdr:row>
      <xdr:rowOff>365759</xdr:rowOff>
    </xdr:to>
    <xdr:sp macro="" textlink="">
      <xdr:nvSpPr>
        <xdr:cNvPr id="3" name="Rectangle 2">
          <a:hlinkClick xmlns:r="http://schemas.openxmlformats.org/officeDocument/2006/relationships" r:id="rId1" tooltip="Voir la vidéo d'explication"/>
          <a:extLst>
            <a:ext uri="{FF2B5EF4-FFF2-40B4-BE49-F238E27FC236}">
              <a16:creationId xmlns:a16="http://schemas.microsoft.com/office/drawing/2014/main" id="{51FF6928-AB10-7E45-825F-F9197372B146}"/>
            </a:ext>
          </a:extLst>
        </xdr:cNvPr>
        <xdr:cNvSpPr/>
      </xdr:nvSpPr>
      <xdr:spPr>
        <a:xfrm>
          <a:off x="4159250" y="190499"/>
          <a:ext cx="3383280"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4</xdr:col>
      <xdr:colOff>2755053</xdr:colOff>
      <xdr:row>2</xdr:row>
      <xdr:rowOff>375561</xdr:rowOff>
    </xdr:from>
    <xdr:to>
      <xdr:col>4</xdr:col>
      <xdr:colOff>6138333</xdr:colOff>
      <xdr:row>3</xdr:row>
      <xdr:rowOff>106321</xdr:rowOff>
    </xdr:to>
    <xdr:sp macro="" textlink="">
      <xdr:nvSpPr>
        <xdr:cNvPr id="4" name="Rectangle 3">
          <a:hlinkClick xmlns:r="http://schemas.openxmlformats.org/officeDocument/2006/relationships" r:id="rId2" tooltip="Contactez-nous !"/>
          <a:extLst>
            <a:ext uri="{FF2B5EF4-FFF2-40B4-BE49-F238E27FC236}">
              <a16:creationId xmlns:a16="http://schemas.microsoft.com/office/drawing/2014/main" id="{DFB6626B-4CA6-9747-BBB7-0AE518435743}"/>
            </a:ext>
          </a:extLst>
        </xdr:cNvPr>
        <xdr:cNvSpPr/>
      </xdr:nvSpPr>
      <xdr:spPr>
        <a:xfrm>
          <a:off x="8495453" y="1201061"/>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twoCellAnchor>
  <xdr:twoCellAnchor editAs="oneCell">
    <xdr:from>
      <xdr:col>3</xdr:col>
      <xdr:colOff>6350</xdr:colOff>
      <xdr:row>2</xdr:row>
      <xdr:rowOff>380706</xdr:rowOff>
    </xdr:from>
    <xdr:to>
      <xdr:col>4</xdr:col>
      <xdr:colOff>1802130</xdr:colOff>
      <xdr:row>3</xdr:row>
      <xdr:rowOff>111466</xdr:rowOff>
    </xdr:to>
    <xdr:sp macro="" textlink="">
      <xdr:nvSpPr>
        <xdr:cNvPr id="5" name="Rectangle 4">
          <a:hlinkClick xmlns:r="http://schemas.openxmlformats.org/officeDocument/2006/relationships" r:id="rId3" tooltip="Testez votre niveau sur Excel !"/>
          <a:extLst>
            <a:ext uri="{FF2B5EF4-FFF2-40B4-BE49-F238E27FC236}">
              <a16:creationId xmlns:a16="http://schemas.microsoft.com/office/drawing/2014/main" id="{6A0E1932-313E-864F-9015-5F2CC5EAA163}"/>
            </a:ext>
          </a:extLst>
        </xdr:cNvPr>
        <xdr:cNvSpPr/>
      </xdr:nvSpPr>
      <xdr:spPr>
        <a:xfrm>
          <a:off x="4159250" y="1206206"/>
          <a:ext cx="3383280" cy="365760"/>
        </a:xfrm>
        <a:prstGeom prst="rect">
          <a:avLst/>
        </a:prstGeom>
        <a:noFill/>
        <a:ln w="38100">
          <a:solidFill>
            <a:schemeClr val="tx2">
              <a:lumMod val="10000"/>
              <a:lumOff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6" name="Rectangle 5">
          <a:extLst>
            <a:ext uri="{FF2B5EF4-FFF2-40B4-BE49-F238E27FC236}">
              <a16:creationId xmlns:a16="http://schemas.microsoft.com/office/drawing/2014/main" id="{82A2738C-BA60-A74B-9AEF-E6306E64A4D8}"/>
            </a:ext>
          </a:extLst>
        </xdr:cNvPr>
        <xdr:cNvSpPr/>
      </xdr:nvSpPr>
      <xdr:spPr>
        <a:xfrm>
          <a:off x="4159250" y="5585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7" name="Image 6">
          <a:extLst>
            <a:ext uri="{FF2B5EF4-FFF2-40B4-BE49-F238E27FC236}">
              <a16:creationId xmlns:a16="http://schemas.microsoft.com/office/drawing/2014/main" id="{57228FD6-CFAA-844C-9CDD-AC667348C2F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9</xdr:row>
      <xdr:rowOff>238125</xdr:rowOff>
    </xdr:from>
    <xdr:to>
      <xdr:col>8</xdr:col>
      <xdr:colOff>952500</xdr:colOff>
      <xdr:row>15</xdr:row>
      <xdr:rowOff>161925</xdr:rowOff>
    </xdr:to>
    <xdr:sp macro="" textlink="">
      <xdr:nvSpPr>
        <xdr:cNvPr id="2" name="Rectangle : coins arrondis 1">
          <a:extLst>
            <a:ext uri="{FF2B5EF4-FFF2-40B4-BE49-F238E27FC236}">
              <a16:creationId xmlns:a16="http://schemas.microsoft.com/office/drawing/2014/main" id="{F814C619-DC18-4B92-B576-96300DA42668}"/>
            </a:ext>
          </a:extLst>
        </xdr:cNvPr>
        <xdr:cNvSpPr/>
      </xdr:nvSpPr>
      <xdr:spPr>
        <a:xfrm>
          <a:off x="4371975" y="1971675"/>
          <a:ext cx="4152900" cy="1323975"/>
        </a:xfrm>
        <a:prstGeom prst="roundRect">
          <a:avLst/>
        </a:prstGeom>
        <a:noFill/>
        <a:ln w="285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celiachevalier/Downloads/(De&#769;verouille&#769;)%20Matrice%20des%20competences%20RH.xlsx" TargetMode="External"/><Relationship Id="rId1" Type="http://schemas.openxmlformats.org/officeDocument/2006/relationships/externalLinkPath" Target="(De&#769;verouille&#769;)%20Matrice%20des%20competences%20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sheetData sheetId="1"/>
      <sheetData sheetId="2"/>
      <sheetData sheetId="3"/>
      <sheetData sheetId="4"/>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mr-consulting@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64CD-9CAF-EE42-A8FE-D72D8C81DFF3}">
  <sheetPr>
    <tabColor theme="8" tint="0.79998168889431442"/>
  </sheetPr>
  <dimension ref="A2:E16"/>
  <sheetViews>
    <sheetView showGridLines="0" tabSelected="1" zoomScaleNormal="100" workbookViewId="0">
      <selection activeCell="I8" sqref="I8"/>
    </sheetView>
  </sheetViews>
  <sheetFormatPr baseColWidth="10" defaultColWidth="10.83203125" defaultRowHeight="15"/>
  <cols>
    <col min="1" max="1" width="2.83203125" style="118" customWidth="1"/>
    <col min="2" max="2" width="40.83203125" style="118" customWidth="1"/>
    <col min="3" max="3" width="10.83203125" style="118" customWidth="1"/>
    <col min="4" max="4" width="20.83203125" style="118" customWidth="1"/>
    <col min="5" max="5" width="80.83203125" style="118" customWidth="1"/>
    <col min="6" max="16384" width="10.83203125" style="118"/>
  </cols>
  <sheetData>
    <row r="2" spans="1:5" ht="50" customHeight="1"/>
    <row r="3" spans="1:5" ht="50" customHeight="1"/>
    <row r="4" spans="1:5" ht="40" customHeight="1" thickBot="1"/>
    <row r="5" spans="1:5" ht="30" customHeight="1" thickBot="1">
      <c r="B5" s="132" t="s">
        <v>73</v>
      </c>
      <c r="D5" s="130" t="s">
        <v>74</v>
      </c>
      <c r="E5" s="131"/>
    </row>
    <row r="6" spans="1:5" ht="30" customHeight="1">
      <c r="A6" s="136"/>
      <c r="B6" s="135" t="s">
        <v>75</v>
      </c>
      <c r="D6" s="119" t="s">
        <v>76</v>
      </c>
      <c r="E6" s="120" t="s">
        <v>77</v>
      </c>
    </row>
    <row r="7" spans="1:5" ht="30" customHeight="1" thickBot="1">
      <c r="B7" s="134"/>
      <c r="D7" s="122"/>
      <c r="E7" s="123"/>
    </row>
    <row r="8" spans="1:5" ht="30" customHeight="1" thickBot="1">
      <c r="B8" s="132" t="s">
        <v>78</v>
      </c>
      <c r="D8" s="122"/>
      <c r="E8" s="123"/>
    </row>
    <row r="9" spans="1:5" ht="30" customHeight="1">
      <c r="A9" s="136"/>
      <c r="B9" s="133" t="s">
        <v>75</v>
      </c>
      <c r="D9" s="122"/>
      <c r="E9" s="123"/>
    </row>
    <row r="10" spans="1:5" ht="30" customHeight="1" thickBot="1">
      <c r="B10" s="121"/>
      <c r="D10" s="122"/>
      <c r="E10" s="123"/>
    </row>
    <row r="11" spans="1:5" ht="30" customHeight="1" thickBot="1">
      <c r="B11" s="132" t="s">
        <v>79</v>
      </c>
      <c r="D11" s="124"/>
      <c r="E11" s="125"/>
    </row>
    <row r="12" spans="1:5" ht="30" customHeight="1">
      <c r="A12" s="136"/>
      <c r="B12" s="133" t="s">
        <v>75</v>
      </c>
      <c r="D12" s="126" t="s">
        <v>80</v>
      </c>
      <c r="E12" s="127" t="s">
        <v>85</v>
      </c>
    </row>
    <row r="13" spans="1:5" ht="30" customHeight="1" thickBot="1">
      <c r="B13" s="134"/>
      <c r="D13" s="124"/>
      <c r="E13" s="125"/>
    </row>
    <row r="14" spans="1:5" ht="30" customHeight="1" thickBot="1">
      <c r="B14" s="132" t="s">
        <v>81</v>
      </c>
      <c r="D14" s="126" t="s">
        <v>82</v>
      </c>
      <c r="E14" s="127" t="s">
        <v>83</v>
      </c>
    </row>
    <row r="15" spans="1:5" ht="30" customHeight="1" thickBot="1">
      <c r="A15" s="136"/>
      <c r="B15" s="138" t="s">
        <v>84</v>
      </c>
      <c r="D15" s="128"/>
      <c r="E15" s="129"/>
    </row>
    <row r="16" spans="1:5">
      <c r="B16" s="137"/>
    </row>
  </sheetData>
  <sheetProtection selectLockedCells="1"/>
  <mergeCells count="7">
    <mergeCell ref="D5:E5"/>
    <mergeCell ref="D6:D11"/>
    <mergeCell ref="E6:E11"/>
    <mergeCell ref="D12:D13"/>
    <mergeCell ref="E12:E13"/>
    <mergeCell ref="D14:D15"/>
    <mergeCell ref="E14:E15"/>
  </mergeCells>
  <hyperlinks>
    <hyperlink ref="B6" r:id="rId1" tooltip="Découvrir le programme" xr:uid="{EA57E03C-D7C4-134E-9DD9-6DC7C0F591B3}"/>
    <hyperlink ref="B9" r:id="rId2" tooltip="Découvrir le programme" xr:uid="{DE0401C8-30C6-4C40-BA20-BA7681FBFC34}"/>
    <hyperlink ref="B12" r:id="rId3" tooltip="Découvrir le programme" xr:uid="{9C7797EA-3E44-594D-B7EF-EEEF1442D861}"/>
    <hyperlink ref="B15" r:id="rId4" tooltip="Découvrir les programmes" xr:uid="{4BA9CF44-9392-E84F-976D-B9500B14DE07}"/>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6CCB-19B1-411D-8A11-3662AADD65B6}">
  <dimension ref="A1:L45"/>
  <sheetViews>
    <sheetView showGridLines="0" workbookViewId="0">
      <pane ySplit="1" topLeftCell="A27" activePane="bottomLeft" state="frozen"/>
      <selection pane="bottomLeft" activeCell="H38" sqref="H38"/>
    </sheetView>
  </sheetViews>
  <sheetFormatPr baseColWidth="10" defaultRowHeight="15"/>
  <cols>
    <col min="2" max="2" width="30.6640625" customWidth="1"/>
    <col min="3" max="3" width="27.6640625" bestFit="1" customWidth="1"/>
    <col min="12" max="12" width="11.5" style="90"/>
  </cols>
  <sheetData>
    <row r="1" spans="1:12" ht="42" customHeight="1">
      <c r="A1" s="100" t="s">
        <v>0</v>
      </c>
      <c r="B1" s="100"/>
      <c r="C1" s="100"/>
      <c r="D1" s="100"/>
      <c r="E1" s="100"/>
      <c r="F1" s="100"/>
      <c r="G1" s="100"/>
      <c r="H1" s="100"/>
      <c r="I1" s="100"/>
      <c r="J1" s="100"/>
      <c r="K1" s="100"/>
      <c r="L1" s="100"/>
    </row>
    <row r="3" spans="1:12" ht="16">
      <c r="B3" s="67" t="s">
        <v>1</v>
      </c>
    </row>
    <row r="4" spans="1:12">
      <c r="F4" s="84"/>
      <c r="G4" s="85"/>
      <c r="H4" s="85"/>
      <c r="I4" s="85"/>
      <c r="J4" s="80"/>
    </row>
    <row r="5" spans="1:12" ht="16">
      <c r="B5" s="67" t="s">
        <v>2</v>
      </c>
      <c r="E5" s="65"/>
      <c r="F5" s="86" t="s">
        <v>5</v>
      </c>
      <c r="G5" s="65"/>
      <c r="H5" s="65"/>
      <c r="I5" s="65"/>
      <c r="J5" s="87"/>
      <c r="K5" s="65"/>
    </row>
    <row r="6" spans="1:12" ht="16">
      <c r="E6" s="65"/>
      <c r="F6" s="81" t="s">
        <v>8</v>
      </c>
      <c r="G6" s="65"/>
      <c r="H6" s="65"/>
      <c r="I6" s="65"/>
      <c r="J6" s="87"/>
      <c r="K6" s="65"/>
    </row>
    <row r="7" spans="1:12" ht="16">
      <c r="B7" s="7" t="s">
        <v>3</v>
      </c>
      <c r="C7" s="68" t="s">
        <v>4</v>
      </c>
      <c r="E7" s="65"/>
      <c r="F7" s="81" t="s">
        <v>11</v>
      </c>
      <c r="G7" s="65"/>
      <c r="H7" s="65"/>
      <c r="I7" s="65"/>
      <c r="J7" s="87"/>
      <c r="K7" s="65"/>
    </row>
    <row r="8" spans="1:12" ht="16">
      <c r="B8" s="7" t="s">
        <v>6</v>
      </c>
      <c r="C8" s="68" t="s">
        <v>7</v>
      </c>
      <c r="E8" s="65"/>
      <c r="F8" s="82"/>
      <c r="G8" s="83"/>
      <c r="H8" s="83"/>
      <c r="I8" s="83"/>
      <c r="J8" s="88"/>
      <c r="K8" s="65"/>
    </row>
    <row r="9" spans="1:12">
      <c r="B9" s="7" t="s">
        <v>9</v>
      </c>
      <c r="C9" s="68" t="s">
        <v>10</v>
      </c>
    </row>
    <row r="10" spans="1:12">
      <c r="B10" s="7" t="s">
        <v>12</v>
      </c>
      <c r="C10" s="69" t="s">
        <v>13</v>
      </c>
    </row>
    <row r="11" spans="1:12">
      <c r="B11" s="7" t="s">
        <v>14</v>
      </c>
      <c r="C11" s="70">
        <v>545454545</v>
      </c>
      <c r="E11" s="65"/>
      <c r="F11" s="65"/>
      <c r="G11" s="65"/>
      <c r="H11" s="65"/>
      <c r="I11" s="65"/>
      <c r="J11" s="65"/>
      <c r="K11" s="65"/>
    </row>
    <row r="12" spans="1:12">
      <c r="B12" s="7" t="s">
        <v>15</v>
      </c>
      <c r="C12" s="71" t="s">
        <v>16</v>
      </c>
    </row>
    <row r="13" spans="1:12">
      <c r="B13" s="7" t="s">
        <v>17</v>
      </c>
      <c r="C13" s="72">
        <v>45245245200014</v>
      </c>
    </row>
    <row r="14" spans="1:12">
      <c r="B14" s="7" t="s">
        <v>18</v>
      </c>
      <c r="C14" s="68" t="s">
        <v>19</v>
      </c>
    </row>
    <row r="15" spans="1:12">
      <c r="B15" s="8"/>
    </row>
    <row r="16" spans="1:12" ht="16">
      <c r="B16" s="67" t="s">
        <v>20</v>
      </c>
    </row>
    <row r="18" spans="2:7">
      <c r="B18" s="7" t="s">
        <v>21</v>
      </c>
      <c r="C18" s="68" t="s">
        <v>22</v>
      </c>
    </row>
    <row r="19" spans="2:7">
      <c r="B19" s="7" t="s">
        <v>23</v>
      </c>
      <c r="C19" s="68" t="s">
        <v>24</v>
      </c>
    </row>
    <row r="20" spans="2:7">
      <c r="B20" s="7" t="s">
        <v>25</v>
      </c>
      <c r="C20" s="69" t="s">
        <v>13</v>
      </c>
    </row>
    <row r="21" spans="2:7">
      <c r="B21" s="7" t="s">
        <v>26</v>
      </c>
      <c r="C21" s="70">
        <v>660676767</v>
      </c>
    </row>
    <row r="22" spans="2:7">
      <c r="B22" s="7" t="s">
        <v>27</v>
      </c>
      <c r="C22" s="71" t="s">
        <v>28</v>
      </c>
    </row>
    <row r="23" spans="2:7">
      <c r="B23" s="8"/>
      <c r="C23" s="8"/>
    </row>
    <row r="24" spans="2:7" ht="16">
      <c r="B24" s="75" t="s">
        <v>29</v>
      </c>
      <c r="C24" s="73" t="s">
        <v>30</v>
      </c>
    </row>
    <row r="25" spans="2:7">
      <c r="B25" s="9"/>
      <c r="C25" s="11"/>
    </row>
    <row r="26" spans="2:7" ht="16">
      <c r="B26" s="12" t="s">
        <v>32</v>
      </c>
      <c r="C26" s="76" t="s">
        <v>33</v>
      </c>
    </row>
    <row r="27" spans="2:7">
      <c r="B27" s="12" t="s">
        <v>34</v>
      </c>
      <c r="C27" s="77">
        <v>44652</v>
      </c>
      <c r="E27" s="65"/>
      <c r="F27" s="79" t="s">
        <v>31</v>
      </c>
      <c r="G27" s="65"/>
    </row>
    <row r="28" spans="2:7">
      <c r="B28" s="8"/>
      <c r="C28" s="8"/>
      <c r="F28" s="78">
        <v>0</v>
      </c>
    </row>
    <row r="29" spans="2:7">
      <c r="F29" s="78">
        <v>5.5E-2</v>
      </c>
    </row>
    <row r="30" spans="2:7">
      <c r="F30" s="78">
        <v>0.1</v>
      </c>
    </row>
    <row r="31" spans="2:7">
      <c r="F31" s="78">
        <v>0.2</v>
      </c>
    </row>
    <row r="32" spans="2:7">
      <c r="B32" s="74" t="s">
        <v>35</v>
      </c>
      <c r="C32" s="8"/>
    </row>
    <row r="33" spans="2:8" ht="31">
      <c r="D33" s="89" t="s">
        <v>36</v>
      </c>
      <c r="E33" s="89" t="s">
        <v>37</v>
      </c>
      <c r="F33" s="89" t="s">
        <v>38</v>
      </c>
      <c r="G33" s="89" t="s">
        <v>53</v>
      </c>
    </row>
    <row r="34" spans="2:8" ht="30" customHeight="1">
      <c r="B34" s="7" t="s">
        <v>39</v>
      </c>
      <c r="C34" s="73" t="s">
        <v>40</v>
      </c>
      <c r="D34" s="91">
        <v>2</v>
      </c>
      <c r="E34" s="92">
        <v>450</v>
      </c>
      <c r="F34" s="10">
        <f>IF(D34*E34=0,"",D34*E34)</f>
        <v>900</v>
      </c>
      <c r="G34" s="93">
        <v>0.2</v>
      </c>
      <c r="H34" s="9" t="s">
        <v>41</v>
      </c>
    </row>
    <row r="35" spans="2:8" ht="30" customHeight="1">
      <c r="B35" s="7" t="s">
        <v>42</v>
      </c>
      <c r="C35" s="73" t="s">
        <v>43</v>
      </c>
      <c r="D35" s="91">
        <v>1</v>
      </c>
      <c r="E35" s="92">
        <v>680</v>
      </c>
      <c r="F35" s="10">
        <f>IF(D35*E35=0,"",D35*E35)</f>
        <v>680</v>
      </c>
      <c r="G35" s="93">
        <v>0.2</v>
      </c>
    </row>
    <row r="36" spans="2:8" ht="30" customHeight="1">
      <c r="B36" s="7" t="s">
        <v>44</v>
      </c>
      <c r="C36" s="73"/>
      <c r="D36" s="91"/>
      <c r="E36" s="92"/>
      <c r="F36" s="10" t="str">
        <f t="shared" ref="F36:F44" si="0">IF(D36*E36=0,"",D36*E36)</f>
        <v/>
      </c>
      <c r="G36" s="93"/>
    </row>
    <row r="37" spans="2:8" ht="30" customHeight="1">
      <c r="B37" s="7" t="s">
        <v>45</v>
      </c>
      <c r="C37" s="73"/>
      <c r="D37" s="91"/>
      <c r="E37" s="92"/>
      <c r="F37" s="10" t="str">
        <f t="shared" si="0"/>
        <v/>
      </c>
      <c r="G37" s="93"/>
    </row>
    <row r="38" spans="2:8" ht="30" customHeight="1">
      <c r="B38" s="7" t="s">
        <v>46</v>
      </c>
      <c r="C38" s="73"/>
      <c r="D38" s="91"/>
      <c r="E38" s="92"/>
      <c r="F38" s="10" t="str">
        <f t="shared" si="0"/>
        <v/>
      </c>
      <c r="G38" s="93"/>
    </row>
    <row r="39" spans="2:8" ht="30" customHeight="1">
      <c r="B39" s="7" t="s">
        <v>47</v>
      </c>
      <c r="C39" s="73"/>
      <c r="D39" s="91"/>
      <c r="E39" s="92"/>
      <c r="F39" s="10" t="str">
        <f t="shared" si="0"/>
        <v/>
      </c>
      <c r="G39" s="93"/>
    </row>
    <row r="40" spans="2:8" ht="30" customHeight="1">
      <c r="B40" s="7" t="s">
        <v>48</v>
      </c>
      <c r="C40" s="73"/>
      <c r="D40" s="91"/>
      <c r="E40" s="92"/>
      <c r="F40" s="10" t="str">
        <f t="shared" si="0"/>
        <v/>
      </c>
      <c r="G40" s="93"/>
    </row>
    <row r="41" spans="2:8" ht="30" customHeight="1">
      <c r="B41" s="7" t="s">
        <v>49</v>
      </c>
      <c r="C41" s="73"/>
      <c r="D41" s="91"/>
      <c r="E41" s="92"/>
      <c r="F41" s="10" t="str">
        <f t="shared" si="0"/>
        <v/>
      </c>
      <c r="G41" s="93"/>
    </row>
    <row r="42" spans="2:8" ht="30" customHeight="1">
      <c r="B42" s="7" t="s">
        <v>50</v>
      </c>
      <c r="C42" s="73"/>
      <c r="D42" s="91"/>
      <c r="E42" s="92"/>
      <c r="F42" s="10" t="str">
        <f t="shared" si="0"/>
        <v/>
      </c>
      <c r="G42" s="93"/>
    </row>
    <row r="43" spans="2:8" ht="30" customHeight="1">
      <c r="B43" s="7" t="s">
        <v>51</v>
      </c>
      <c r="C43" s="73"/>
      <c r="D43" s="91"/>
      <c r="E43" s="92"/>
      <c r="F43" s="10" t="str">
        <f t="shared" si="0"/>
        <v/>
      </c>
      <c r="G43" s="93"/>
    </row>
    <row r="44" spans="2:8" ht="30" customHeight="1">
      <c r="B44" s="7" t="s">
        <v>52</v>
      </c>
      <c r="C44" s="73"/>
      <c r="D44" s="91"/>
      <c r="E44" s="92"/>
      <c r="F44" s="10" t="str">
        <f t="shared" si="0"/>
        <v/>
      </c>
      <c r="G44" s="93"/>
    </row>
    <row r="45" spans="2:8">
      <c r="E45" s="98" t="s">
        <v>69</v>
      </c>
      <c r="F45" s="10">
        <f>IF(SUM(F34:F44)=0,"",SUM(F34:F44))</f>
        <v>1580</v>
      </c>
    </row>
  </sheetData>
  <mergeCells count="1">
    <mergeCell ref="A1:L1"/>
  </mergeCells>
  <hyperlinks>
    <hyperlink ref="C12" r:id="rId1" xr:uid="{DAAD1D22-7419-4D4F-8500-6B9A50CA203B}"/>
  </hyperlink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3BFEC-0ADC-421F-8FC4-B141F7083F58}">
  <sheetPr>
    <pageSetUpPr fitToPage="1"/>
  </sheetPr>
  <dimension ref="A1:Q45"/>
  <sheetViews>
    <sheetView showGridLines="0" zoomScaleNormal="100" workbookViewId="0">
      <selection activeCell="AA25" sqref="AA25"/>
    </sheetView>
  </sheetViews>
  <sheetFormatPr baseColWidth="10" defaultColWidth="11.5" defaultRowHeight="15"/>
  <cols>
    <col min="1" max="1" width="2.5" style="1" customWidth="1"/>
    <col min="2" max="2" width="2.1640625" style="1" customWidth="1"/>
    <col min="3" max="3" width="13.6640625" style="1" customWidth="1"/>
    <col min="4" max="4" width="41.5" style="1" customWidth="1"/>
    <col min="5" max="5" width="13.1640625" style="1" customWidth="1"/>
    <col min="6" max="6" width="12.83203125" style="1" customWidth="1"/>
    <col min="7" max="9" width="14" style="1" customWidth="1"/>
    <col min="10" max="10" width="2.1640625" style="1" customWidth="1"/>
    <col min="11" max="11" width="2.5" style="1" customWidth="1"/>
  </cols>
  <sheetData>
    <row r="1" spans="2:17" ht="16" thickBot="1"/>
    <row r="2" spans="2:17" ht="16" thickTop="1">
      <c r="B2" s="30"/>
      <c r="C2" s="31"/>
      <c r="D2" s="31"/>
      <c r="E2" s="31"/>
      <c r="F2" s="31"/>
      <c r="G2" s="31"/>
      <c r="H2" s="31"/>
      <c r="I2" s="31"/>
      <c r="J2" s="32"/>
    </row>
    <row r="3" spans="2:17" ht="22">
      <c r="B3" s="33"/>
      <c r="C3" s="101" t="str">
        <f>IF(ISBLANK('Données à saisir'!C8),"",'Données à saisir'!C8)</f>
        <v>JMR Consulting</v>
      </c>
      <c r="D3" s="101"/>
      <c r="F3" s="103" t="str">
        <f>IF(ISBLANK('Données à saisir'!C7),"",'Données à saisir'!C7)</f>
        <v>Jean-Marc Rostand</v>
      </c>
      <c r="G3" s="103"/>
      <c r="H3" s="103"/>
      <c r="I3" s="103"/>
      <c r="J3" s="34"/>
      <c r="M3" s="94" t="s">
        <v>54</v>
      </c>
      <c r="N3" s="95"/>
      <c r="O3" s="95"/>
      <c r="P3" s="95"/>
      <c r="Q3" s="95"/>
    </row>
    <row r="4" spans="2:17" ht="22">
      <c r="B4" s="33"/>
      <c r="C4" s="101"/>
      <c r="D4" s="101"/>
      <c r="F4" s="104" t="str">
        <f>IF(ISBLANK('Données à saisir'!C9),"",'Données à saisir'!C9)</f>
        <v>1 côte du Touron</v>
      </c>
      <c r="G4" s="104"/>
      <c r="H4" s="104"/>
      <c r="I4" s="104"/>
      <c r="J4" s="34"/>
      <c r="M4" s="96" t="s">
        <v>55</v>
      </c>
      <c r="N4" s="95"/>
      <c r="O4" s="95"/>
      <c r="P4" s="95"/>
      <c r="Q4" s="95"/>
    </row>
    <row r="5" spans="2:17" ht="22">
      <c r="B5" s="33"/>
      <c r="C5" s="101"/>
      <c r="D5" s="101"/>
      <c r="F5" s="104" t="str">
        <f>IF(ISBLANK('Données à saisir'!C10),"",'Données à saisir'!C10)</f>
        <v>01120 La Perche Ferté</v>
      </c>
      <c r="G5" s="104"/>
      <c r="H5" s="104"/>
      <c r="I5" s="104"/>
      <c r="J5" s="34"/>
      <c r="M5" s="96" t="s">
        <v>56</v>
      </c>
      <c r="N5" s="95"/>
      <c r="O5" s="95"/>
      <c r="P5" s="95"/>
      <c r="Q5" s="95"/>
    </row>
    <row r="6" spans="2:17" ht="15.75" customHeight="1">
      <c r="B6" s="33"/>
      <c r="C6" s="101"/>
      <c r="D6" s="101"/>
      <c r="F6" s="105">
        <f>IF(ISBLANK('Données à saisir'!C11),"",'Données à saisir'!C11)</f>
        <v>545454545</v>
      </c>
      <c r="G6" s="105"/>
      <c r="H6" s="105"/>
      <c r="I6" s="105"/>
      <c r="J6" s="34"/>
      <c r="M6" s="63"/>
    </row>
    <row r="7" spans="2:17" ht="17" thickBot="1">
      <c r="B7" s="33"/>
      <c r="C7" s="102"/>
      <c r="D7" s="102"/>
      <c r="F7" s="104" t="str">
        <f>IF(ISBLANK('Données à saisir'!C12),"",'Données à saisir'!C12)</f>
        <v>jmr-consulting@gmail.com</v>
      </c>
      <c r="G7" s="104"/>
      <c r="H7" s="104"/>
      <c r="I7" s="104"/>
      <c r="J7" s="34"/>
    </row>
    <row r="8" spans="2:17" ht="38" thickTop="1">
      <c r="B8" s="33"/>
      <c r="C8" s="14"/>
      <c r="D8" s="14"/>
      <c r="F8" s="108" t="str">
        <f>"Siret : "&amp;IF(ISBLANK('Données à saisir'!C13),"",'Données à saisir'!C13)</f>
        <v>Siret : 45245245200014</v>
      </c>
      <c r="G8" s="108"/>
      <c r="H8" s="108"/>
      <c r="I8" s="108"/>
      <c r="J8" s="34"/>
      <c r="M8" s="64"/>
    </row>
    <row r="9" spans="2:17" ht="37">
      <c r="B9" s="33"/>
      <c r="C9" s="14"/>
      <c r="D9" s="14"/>
      <c r="F9" s="109" t="str">
        <f>+IF(ISBLANK('Données à saisir'!C14),"",'Données à saisir'!C14)</f>
        <v>N° de formateur : 78956488005</v>
      </c>
      <c r="G9" s="109"/>
      <c r="H9" s="109"/>
      <c r="I9" s="109"/>
      <c r="J9" s="34"/>
    </row>
    <row r="10" spans="2:17" ht="32">
      <c r="B10" s="33"/>
      <c r="C10" s="35" t="s">
        <v>57</v>
      </c>
      <c r="D10" s="36" t="str">
        <f>IF(ISBLANK('Données à saisir'!C26),"",'Données à saisir'!C26)</f>
        <v>D-0021</v>
      </c>
      <c r="E10" s="37"/>
      <c r="F10" s="38"/>
      <c r="H10" s="39"/>
      <c r="I10" s="40"/>
      <c r="J10" s="41"/>
      <c r="K10" s="2"/>
    </row>
    <row r="11" spans="2:17" ht="27">
      <c r="B11" s="33"/>
      <c r="E11" s="110" t="str">
        <f>IF(ISBLANK('Données à saisir'!C18),"",'Données à saisir'!C18)</f>
        <v>Laurent Durand</v>
      </c>
      <c r="F11" s="110"/>
      <c r="G11" s="110"/>
      <c r="H11" s="110"/>
      <c r="I11" s="2"/>
      <c r="J11" s="41"/>
      <c r="K11" s="2"/>
    </row>
    <row r="12" spans="2:17" ht="19">
      <c r="B12" s="33"/>
      <c r="C12" s="111">
        <f>IF(ISBLANK('Données à saisir'!C27),"",'Données à saisir'!C27)</f>
        <v>44652</v>
      </c>
      <c r="D12" s="111"/>
      <c r="E12" s="110" t="str">
        <f>IF(ISBLANK('Données à saisir'!C19),"",'Données à saisir'!C19)</f>
        <v>1 rue de l'Angle</v>
      </c>
      <c r="F12" s="110"/>
      <c r="G12" s="110"/>
      <c r="H12" s="110"/>
      <c r="J12" s="34"/>
    </row>
    <row r="13" spans="2:17" ht="16">
      <c r="B13" s="33"/>
      <c r="E13" s="110" t="str">
        <f>IF(ISBLANK('Données à saisir'!C20),"",'Données à saisir'!C20)</f>
        <v>01120 La Perche Ferté</v>
      </c>
      <c r="F13" s="110"/>
      <c r="G13" s="110"/>
      <c r="H13" s="110"/>
      <c r="J13" s="34"/>
    </row>
    <row r="14" spans="2:17" ht="19">
      <c r="B14" s="33"/>
      <c r="C14" s="28" t="s">
        <v>58</v>
      </c>
      <c r="D14" s="112" t="str">
        <f>IF(ISBLANK('Données à saisir'!C24),"",'Données à saisir'!C24)</f>
        <v>Formation Coaching</v>
      </c>
      <c r="E14" s="114">
        <f>IF(ISBLANK('Données à saisir'!C21),"",'Données à saisir'!C21)</f>
        <v>660676767</v>
      </c>
      <c r="F14" s="114"/>
      <c r="G14" s="114"/>
      <c r="H14" s="114"/>
      <c r="J14" s="34"/>
    </row>
    <row r="15" spans="2:17" ht="16">
      <c r="B15" s="33"/>
      <c r="C15" s="13"/>
      <c r="D15" s="112"/>
      <c r="E15" s="110" t="str">
        <f>IF(ISBLANK('Données à saisir'!C22),"",'Données à saisir'!C22)</f>
        <v>laurent.durand@hotmail.fr</v>
      </c>
      <c r="F15" s="110"/>
      <c r="G15" s="110"/>
      <c r="H15" s="110"/>
      <c r="I15" s="13"/>
      <c r="J15" s="34"/>
    </row>
    <row r="16" spans="2:17" ht="17" thickBot="1">
      <c r="B16" s="33"/>
      <c r="C16" s="29"/>
      <c r="D16" s="113"/>
      <c r="E16" s="15"/>
      <c r="F16" s="13"/>
      <c r="G16" s="13"/>
      <c r="H16" s="13"/>
      <c r="I16" s="13"/>
      <c r="J16" s="34"/>
    </row>
    <row r="17" spans="1:10" ht="17" thickTop="1">
      <c r="B17" s="33"/>
      <c r="C17" s="23"/>
      <c r="D17" s="13"/>
      <c r="E17" s="15"/>
      <c r="F17" s="13"/>
      <c r="G17" s="13"/>
      <c r="H17" s="13"/>
      <c r="I17" s="13"/>
      <c r="J17" s="34"/>
    </row>
    <row r="18" spans="1:10" ht="17">
      <c r="B18" s="33"/>
      <c r="C18" s="115" t="s">
        <v>59</v>
      </c>
      <c r="D18" s="116"/>
      <c r="E18" s="18"/>
      <c r="F18" s="16" t="s">
        <v>60</v>
      </c>
      <c r="G18" s="16" t="s">
        <v>61</v>
      </c>
      <c r="H18" s="16" t="s">
        <v>62</v>
      </c>
      <c r="I18" s="57" t="s">
        <v>63</v>
      </c>
      <c r="J18" s="34"/>
    </row>
    <row r="19" spans="1:10" ht="16">
      <c r="B19" s="33"/>
      <c r="C19" s="3"/>
      <c r="D19" s="3"/>
      <c r="E19" s="4"/>
      <c r="F19" s="5"/>
      <c r="G19" s="5"/>
      <c r="H19" s="3"/>
      <c r="I19" s="3"/>
      <c r="J19" s="34"/>
    </row>
    <row r="20" spans="1:10" ht="16">
      <c r="A20" s="6">
        <v>5</v>
      </c>
      <c r="B20" s="33"/>
      <c r="C20" s="106" t="str">
        <f>IF(ISBLANK('Données à saisir'!C34),"",'Données à saisir'!C34)</f>
        <v>Formation conduite de réunion - journée</v>
      </c>
      <c r="D20" s="107"/>
      <c r="E20" s="107"/>
      <c r="F20" s="19">
        <f>IF(ISBLANK('Données à saisir'!D34),"",'Données à saisir'!D34)</f>
        <v>2</v>
      </c>
      <c r="G20" s="19">
        <f>IF(ISBLANK('Données à saisir'!E34),"",'Données à saisir'!E34)</f>
        <v>450</v>
      </c>
      <c r="H20" s="19">
        <f>IF(ISBLANK('Données à saisir'!F34),"",'Données à saisir'!F34)</f>
        <v>900</v>
      </c>
      <c r="I20" s="97">
        <f>IF(ISBLANK('Données à saisir'!G34),"",'Données à saisir'!G34)</f>
        <v>0.2</v>
      </c>
      <c r="J20" s="34"/>
    </row>
    <row r="21" spans="1:10" ht="15.75" customHeight="1">
      <c r="A21" s="6"/>
      <c r="B21" s="33"/>
      <c r="C21" s="106" t="str">
        <f>IF(ISBLANK('Données à saisir'!C35),"",'Données à saisir'!C35)</f>
        <v>Coaching personnalité management - journée</v>
      </c>
      <c r="D21" s="107"/>
      <c r="E21" s="107"/>
      <c r="F21" s="19">
        <f>IF(ISBLANK('Données à saisir'!D35),"",'Données à saisir'!D35)</f>
        <v>1</v>
      </c>
      <c r="G21" s="19">
        <f>IF(ISBLANK('Données à saisir'!E35),"",'Données à saisir'!E35)</f>
        <v>680</v>
      </c>
      <c r="H21" s="19">
        <f>IF(ISBLANK('Données à saisir'!F35),"",'Données à saisir'!F35)</f>
        <v>680</v>
      </c>
      <c r="I21" s="97">
        <f>IF(ISBLANK('Données à saisir'!G35),"",'Données à saisir'!G35)</f>
        <v>0.2</v>
      </c>
      <c r="J21" s="34"/>
    </row>
    <row r="22" spans="1:10" ht="17">
      <c r="A22" s="6"/>
      <c r="B22" s="33"/>
      <c r="C22" s="106" t="str">
        <f>IF(ISBLANK('Données à saisir'!C36),"",'Données à saisir'!C36)</f>
        <v/>
      </c>
      <c r="D22" s="107"/>
      <c r="E22" s="107"/>
      <c r="F22" s="19" t="str">
        <f>IF(ISBLANK('Données à saisir'!D36),"",'Données à saisir'!D36)</f>
        <v/>
      </c>
      <c r="G22" s="19" t="str">
        <f>IF(ISBLANK('Données à saisir'!E36),"",'Données à saisir'!E36)</f>
        <v/>
      </c>
      <c r="H22" s="19" t="str">
        <f>IF(ISBLANK('Données à saisir'!F36),"",'Données à saisir'!F36)</f>
        <v/>
      </c>
      <c r="I22" s="97" t="str">
        <f>IF(ISBLANK('Données à saisir'!G36),"",'Données à saisir'!G36)</f>
        <v/>
      </c>
      <c r="J22" s="34"/>
    </row>
    <row r="23" spans="1:10" ht="15.75" customHeight="1">
      <c r="A23" s="6"/>
      <c r="B23" s="33"/>
      <c r="C23" s="106" t="str">
        <f>IF(ISBLANK('Données à saisir'!C37),"",'Données à saisir'!C37)</f>
        <v/>
      </c>
      <c r="D23" s="107"/>
      <c r="E23" s="107"/>
      <c r="F23" s="19" t="str">
        <f>IF(ISBLANK('Données à saisir'!D37),"",'Données à saisir'!D37)</f>
        <v/>
      </c>
      <c r="G23" s="19" t="str">
        <f>IF(ISBLANK('Données à saisir'!E37),"",'Données à saisir'!E37)</f>
        <v/>
      </c>
      <c r="H23" s="19" t="str">
        <f>IF(ISBLANK('Données à saisir'!F37),"",'Données à saisir'!F37)</f>
        <v/>
      </c>
      <c r="I23" s="97" t="str">
        <f>IF(ISBLANK('Données à saisir'!G37),"",'Données à saisir'!G37)</f>
        <v/>
      </c>
      <c r="J23" s="34"/>
    </row>
    <row r="24" spans="1:10" ht="15.75" customHeight="1">
      <c r="A24" s="6"/>
      <c r="B24" s="33"/>
      <c r="C24" s="106" t="str">
        <f>IF(ISBLANK('Données à saisir'!C38),"",'Données à saisir'!C38)</f>
        <v/>
      </c>
      <c r="D24" s="107"/>
      <c r="E24" s="107"/>
      <c r="F24" s="19" t="str">
        <f>IF(ISBLANK('Données à saisir'!D38),"",'Données à saisir'!D38)</f>
        <v/>
      </c>
      <c r="G24" s="19" t="str">
        <f>IF(ISBLANK('Données à saisir'!E38),"",'Données à saisir'!E38)</f>
        <v/>
      </c>
      <c r="H24" s="19" t="str">
        <f>IF(ISBLANK('Données à saisir'!F38),"",'Données à saisir'!F38)</f>
        <v/>
      </c>
      <c r="I24" s="97" t="str">
        <f>IF(ISBLANK('Données à saisir'!G38),"",'Données à saisir'!G38)</f>
        <v/>
      </c>
      <c r="J24" s="34"/>
    </row>
    <row r="25" spans="1:10" ht="17">
      <c r="A25" s="6"/>
      <c r="B25" s="33"/>
      <c r="C25" s="106" t="str">
        <f>IF(ISBLANK('Données à saisir'!C39),"",'Données à saisir'!C39)</f>
        <v/>
      </c>
      <c r="D25" s="107"/>
      <c r="E25" s="107"/>
      <c r="F25" s="19" t="str">
        <f>IF(ISBLANK('Données à saisir'!D39),"",'Données à saisir'!D39)</f>
        <v/>
      </c>
      <c r="G25" s="19" t="str">
        <f>IF(ISBLANK('Données à saisir'!E39),"",'Données à saisir'!E39)</f>
        <v/>
      </c>
      <c r="H25" s="19" t="str">
        <f>IF(ISBLANK('Données à saisir'!F39),"",'Données à saisir'!F39)</f>
        <v/>
      </c>
      <c r="I25" s="97" t="str">
        <f>IF(ISBLANK('Données à saisir'!G39),"",'Données à saisir'!G39)</f>
        <v/>
      </c>
      <c r="J25" s="34"/>
    </row>
    <row r="26" spans="1:10" ht="17">
      <c r="A26" s="6"/>
      <c r="B26" s="33"/>
      <c r="C26" s="106" t="str">
        <f>IF(ISBLANK('Données à saisir'!C40),"",'Données à saisir'!C40)</f>
        <v/>
      </c>
      <c r="D26" s="107"/>
      <c r="E26" s="107"/>
      <c r="F26" s="19" t="str">
        <f>IF(ISBLANK('Données à saisir'!D40),"",'Données à saisir'!D40)</f>
        <v/>
      </c>
      <c r="G26" s="19" t="str">
        <f>IF(ISBLANK('Données à saisir'!E40),"",'Données à saisir'!E40)</f>
        <v/>
      </c>
      <c r="H26" s="19" t="str">
        <f>IF(ISBLANK('Données à saisir'!F40),"",'Données à saisir'!F40)</f>
        <v/>
      </c>
      <c r="I26" s="97" t="str">
        <f>IF(ISBLANK('Données à saisir'!G40),"",'Données à saisir'!G40)</f>
        <v/>
      </c>
      <c r="J26" s="34"/>
    </row>
    <row r="27" spans="1:10" ht="17">
      <c r="A27" s="6"/>
      <c r="B27" s="33"/>
      <c r="C27" s="106" t="str">
        <f>IF(ISBLANK('Données à saisir'!C41),"",'Données à saisir'!C41)</f>
        <v/>
      </c>
      <c r="D27" s="107"/>
      <c r="E27" s="107"/>
      <c r="F27" s="19" t="str">
        <f>IF(ISBLANK('Données à saisir'!D41),"",'Données à saisir'!D41)</f>
        <v/>
      </c>
      <c r="G27" s="19" t="str">
        <f>IF(ISBLANK('Données à saisir'!E41),"",'Données à saisir'!E41)</f>
        <v/>
      </c>
      <c r="H27" s="19" t="str">
        <f>IF(ISBLANK('Données à saisir'!F41),"",'Données à saisir'!F41)</f>
        <v/>
      </c>
      <c r="I27" s="97" t="str">
        <f>IF(ISBLANK('Données à saisir'!G41),"",'Données à saisir'!G41)</f>
        <v/>
      </c>
      <c r="J27" s="34"/>
    </row>
    <row r="28" spans="1:10" ht="17">
      <c r="A28" s="6"/>
      <c r="B28" s="33"/>
      <c r="C28" s="106" t="str">
        <f>IF(ISBLANK('Données à saisir'!C42),"",'Données à saisir'!C42)</f>
        <v/>
      </c>
      <c r="D28" s="107"/>
      <c r="E28" s="107"/>
      <c r="F28" s="19" t="str">
        <f>IF(ISBLANK('Données à saisir'!D42),"",'Données à saisir'!D42)</f>
        <v/>
      </c>
      <c r="G28" s="19" t="str">
        <f>IF(ISBLANK('Données à saisir'!E42),"",'Données à saisir'!E42)</f>
        <v/>
      </c>
      <c r="H28" s="19" t="str">
        <f>IF(ISBLANK('Données à saisir'!F42),"",'Données à saisir'!F42)</f>
        <v/>
      </c>
      <c r="I28" s="97" t="str">
        <f>IF(ISBLANK('Données à saisir'!G42),"",'Données à saisir'!G42)</f>
        <v/>
      </c>
      <c r="J28" s="34"/>
    </row>
    <row r="29" spans="1:10" ht="17">
      <c r="A29" s="6"/>
      <c r="B29" s="33"/>
      <c r="C29" s="106" t="str">
        <f>IF(ISBLANK('Données à saisir'!C43),"",'Données à saisir'!C43)</f>
        <v/>
      </c>
      <c r="D29" s="107"/>
      <c r="E29" s="107"/>
      <c r="F29" s="19" t="str">
        <f>IF(ISBLANK('Données à saisir'!D43),"",'Données à saisir'!D43)</f>
        <v/>
      </c>
      <c r="G29" s="19" t="str">
        <f>IF(ISBLANK('Données à saisir'!E43),"",'Données à saisir'!E43)</f>
        <v/>
      </c>
      <c r="H29" s="19" t="str">
        <f>IF(ISBLANK('Données à saisir'!F43),"",'Données à saisir'!F43)</f>
        <v/>
      </c>
      <c r="I29" s="97" t="str">
        <f>IF(ISBLANK('Données à saisir'!G43),"",'Données à saisir'!G43)</f>
        <v/>
      </c>
      <c r="J29" s="34"/>
    </row>
    <row r="30" spans="1:10" ht="17">
      <c r="A30" s="6"/>
      <c r="B30" s="33"/>
      <c r="C30" s="106" t="str">
        <f>IF(ISBLANK('Données à saisir'!C44),"",'Données à saisir'!C44)</f>
        <v/>
      </c>
      <c r="D30" s="107"/>
      <c r="E30" s="107"/>
      <c r="F30" s="19" t="str">
        <f>IF(ISBLANK('Données à saisir'!D44),"",'Données à saisir'!D44)</f>
        <v/>
      </c>
      <c r="G30" s="19" t="str">
        <f>IF(ISBLANK('Données à saisir'!E44),"",'Données à saisir'!E44)</f>
        <v/>
      </c>
      <c r="H30" s="19" t="str">
        <f>IF(ISBLANK('Données à saisir'!F44),"",'Données à saisir'!F44)</f>
        <v/>
      </c>
      <c r="I30" s="97" t="str">
        <f>IF(ISBLANK('Données à saisir'!G44),"",'Données à saisir'!G44)</f>
        <v/>
      </c>
      <c r="J30" s="34"/>
    </row>
    <row r="31" spans="1:10" ht="16">
      <c r="B31" s="33"/>
      <c r="C31" s="42"/>
      <c r="D31" s="42"/>
      <c r="E31" s="43"/>
      <c r="F31" s="43"/>
      <c r="G31" s="43"/>
      <c r="H31" s="44"/>
      <c r="I31" s="44"/>
      <c r="J31" s="34"/>
    </row>
    <row r="32" spans="1:10" ht="16">
      <c r="B32" s="33"/>
      <c r="C32" s="22"/>
      <c r="D32" s="13"/>
      <c r="E32" s="21"/>
      <c r="F32" s="51" t="s">
        <v>64</v>
      </c>
      <c r="G32" s="53" t="s">
        <v>65</v>
      </c>
      <c r="H32" s="54" t="s">
        <v>66</v>
      </c>
      <c r="I32" s="52" t="s">
        <v>67</v>
      </c>
      <c r="J32" s="34"/>
    </row>
    <row r="33" spans="2:10" ht="16">
      <c r="B33" s="33"/>
      <c r="C33" s="22"/>
      <c r="D33" s="13"/>
      <c r="E33" s="21"/>
      <c r="F33" s="55">
        <v>0</v>
      </c>
      <c r="G33" s="56">
        <f>SUMIFS(H$20:H$30,I$20:I$30,F33)</f>
        <v>0</v>
      </c>
      <c r="H33" s="56">
        <f>G33*F33</f>
        <v>0</v>
      </c>
      <c r="I33" s="61">
        <f>SUM(G33:H33)</f>
        <v>0</v>
      </c>
      <c r="J33" s="34"/>
    </row>
    <row r="34" spans="2:10" ht="16">
      <c r="B34" s="33"/>
      <c r="C34" s="66" t="s">
        <v>68</v>
      </c>
      <c r="D34" s="13"/>
      <c r="E34" s="21"/>
      <c r="F34" s="55">
        <v>5.5E-2</v>
      </c>
      <c r="G34" s="56">
        <f t="shared" ref="G34:G36" si="0">SUMIFS(H$20:H$30,I$20:I$30,F34)</f>
        <v>0</v>
      </c>
      <c r="H34" s="56">
        <f t="shared" ref="H34:H36" si="1">G34*F34</f>
        <v>0</v>
      </c>
      <c r="I34" s="61">
        <f t="shared" ref="I34:I36" si="2">SUM(G34:H34)</f>
        <v>0</v>
      </c>
      <c r="J34" s="34"/>
    </row>
    <row r="35" spans="2:10" ht="16">
      <c r="B35" s="33"/>
      <c r="C35" s="22"/>
      <c r="D35" s="13"/>
      <c r="E35" s="13"/>
      <c r="F35" s="55">
        <v>0.1</v>
      </c>
      <c r="G35" s="56">
        <f t="shared" si="0"/>
        <v>0</v>
      </c>
      <c r="H35" s="56">
        <f t="shared" si="1"/>
        <v>0</v>
      </c>
      <c r="I35" s="61">
        <f t="shared" si="2"/>
        <v>0</v>
      </c>
      <c r="J35" s="34"/>
    </row>
    <row r="36" spans="2:10" ht="16">
      <c r="B36" s="33"/>
      <c r="C36" s="22"/>
      <c r="D36" s="13"/>
      <c r="E36" s="13"/>
      <c r="F36" s="55">
        <v>0.2</v>
      </c>
      <c r="G36" s="56">
        <f t="shared" si="0"/>
        <v>1580</v>
      </c>
      <c r="H36" s="56">
        <f t="shared" si="1"/>
        <v>316</v>
      </c>
      <c r="I36" s="61">
        <f t="shared" si="2"/>
        <v>1896</v>
      </c>
      <c r="J36" s="34"/>
    </row>
    <row r="37" spans="2:10" ht="17" thickBot="1">
      <c r="B37" s="33"/>
      <c r="D37" s="13"/>
      <c r="E37" s="13"/>
      <c r="F37" s="24"/>
      <c r="G37" s="25"/>
      <c r="H37" s="26"/>
      <c r="I37" s="27"/>
      <c r="J37" s="34"/>
    </row>
    <row r="38" spans="2:10" ht="17" thickBot="1">
      <c r="B38" s="33"/>
      <c r="C38" s="58" t="s">
        <v>70</v>
      </c>
      <c r="D38" s="20"/>
      <c r="E38" s="20"/>
      <c r="F38" s="20"/>
      <c r="G38" s="20"/>
      <c r="H38" s="21" t="s">
        <v>67</v>
      </c>
      <c r="I38" s="62">
        <f>SUM(I33:I36)</f>
        <v>1896</v>
      </c>
      <c r="J38" s="34"/>
    </row>
    <row r="39" spans="2:10" ht="16">
      <c r="B39" s="33"/>
      <c r="C39" s="99" t="s">
        <v>71</v>
      </c>
      <c r="D39" s="20"/>
      <c r="E39" s="20"/>
      <c r="F39" s="20"/>
      <c r="G39" s="20"/>
      <c r="I39" s="27"/>
      <c r="J39" s="34"/>
    </row>
    <row r="40" spans="2:10" ht="16">
      <c r="B40" s="33"/>
      <c r="C40" s="20" t="s">
        <v>72</v>
      </c>
      <c r="D40" s="20"/>
      <c r="E40" s="20"/>
      <c r="F40" s="20"/>
      <c r="G40" s="20"/>
      <c r="I40" s="43"/>
      <c r="J40" s="34"/>
    </row>
    <row r="41" spans="2:10" ht="16">
      <c r="B41" s="33"/>
      <c r="C41" s="117"/>
      <c r="D41" s="117"/>
      <c r="E41" s="50"/>
      <c r="F41" s="50"/>
      <c r="G41" s="50"/>
      <c r="I41" s="43"/>
      <c r="J41" s="34"/>
    </row>
    <row r="42" spans="2:10" ht="16">
      <c r="B42" s="33"/>
      <c r="D42" s="20"/>
      <c r="E42" s="20"/>
      <c r="F42" s="20"/>
      <c r="G42" s="20"/>
      <c r="I42" s="45"/>
      <c r="J42" s="34"/>
    </row>
    <row r="43" spans="2:10">
      <c r="B43" s="33"/>
      <c r="D43" s="59" t="str">
        <f>IF(ISBLANK('Données à saisir'!C7),"",'Données à saisir'!C7)</f>
        <v>Jean-Marc Rostand</v>
      </c>
      <c r="E43" s="60" t="str">
        <f>"Siret : "&amp;IF(ISBLANK('Données à saisir'!C13),"",'Données à saisir'!C13)</f>
        <v>Siret : 45245245200014</v>
      </c>
      <c r="F43" s="60"/>
      <c r="G43" s="60"/>
      <c r="H43" s="17"/>
      <c r="I43" s="46"/>
      <c r="J43" s="34"/>
    </row>
    <row r="44" spans="2:10" ht="16" thickBot="1">
      <c r="B44" s="47"/>
      <c r="C44" s="48"/>
      <c r="D44" s="48"/>
      <c r="E44" s="48"/>
      <c r="F44" s="48"/>
      <c r="G44" s="48"/>
      <c r="H44" s="48"/>
      <c r="I44" s="48"/>
      <c r="J44" s="49"/>
    </row>
    <row r="45" spans="2:10" ht="11.25" customHeight="1" thickTop="1"/>
  </sheetData>
  <mergeCells count="28">
    <mergeCell ref="C28:E28"/>
    <mergeCell ref="C29:E29"/>
    <mergeCell ref="C30:E30"/>
    <mergeCell ref="C41:D41"/>
    <mergeCell ref="C22:E22"/>
    <mergeCell ref="C23:E23"/>
    <mergeCell ref="C24:E24"/>
    <mergeCell ref="C25:E25"/>
    <mergeCell ref="C26:E26"/>
    <mergeCell ref="C27:E27"/>
    <mergeCell ref="C21:E21"/>
    <mergeCell ref="F8:I8"/>
    <mergeCell ref="F9:I9"/>
    <mergeCell ref="E11:H11"/>
    <mergeCell ref="C12:D12"/>
    <mergeCell ref="E12:H12"/>
    <mergeCell ref="E13:H13"/>
    <mergeCell ref="D14:D16"/>
    <mergeCell ref="E14:H14"/>
    <mergeCell ref="E15:H15"/>
    <mergeCell ref="C18:D18"/>
    <mergeCell ref="C20:E20"/>
    <mergeCell ref="C3:D7"/>
    <mergeCell ref="F3:I3"/>
    <mergeCell ref="F4:I4"/>
    <mergeCell ref="F5:I5"/>
    <mergeCell ref="F6:I6"/>
    <mergeCell ref="F7:I7"/>
  </mergeCells>
  <pageMargins left="0.7" right="0.7" top="0.75" bottom="0.75" header="0.3" footer="0.3"/>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Mot de passe</vt:lpstr>
      <vt:lpstr>Données à saisir</vt:lpstr>
      <vt:lpstr>Devis à imprimer</vt:lpstr>
      <vt:lpstr>'Devis à imprimer'!Zone_d_impression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Barseghyan</dc:creator>
  <cp:lastModifiedBy>Apprenant Morpheus</cp:lastModifiedBy>
  <cp:lastPrinted>2025-10-23T12:53:28Z</cp:lastPrinted>
  <dcterms:created xsi:type="dcterms:W3CDTF">2025-05-23T13:01:35Z</dcterms:created>
  <dcterms:modified xsi:type="dcterms:W3CDTF">2025-10-23T13:42:53Z</dcterms:modified>
</cp:coreProperties>
</file>