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defaultThemeVersion="202300"/>
  <mc:AlternateContent xmlns:mc="http://schemas.openxmlformats.org/markup-compatibility/2006">
    <mc:Choice Requires="x15">
      <x15ac:absPath xmlns:x15ac="http://schemas.microsoft.com/office/spreadsheetml/2010/11/ac" url="/Users/celiachevalier/Downloads/"/>
    </mc:Choice>
  </mc:AlternateContent>
  <xr:revisionPtr revIDLastSave="0" documentId="13_ncr:1_{73029F50-AE2B-E943-A622-AE3916C96AD8}" xr6:coauthVersionLast="47" xr6:coauthVersionMax="47" xr10:uidLastSave="{00000000-0000-0000-0000-000000000000}"/>
  <bookViews>
    <workbookView xWindow="-38400" yWindow="-2480" windowWidth="38400" windowHeight="21600" xr2:uid="{11B6EDCF-7D2A-45EC-95DD-3B6B6DE47627}"/>
  </bookViews>
  <sheets>
    <sheet name="Mot de passe" sheetId="4" r:id="rId1"/>
    <sheet name="Données à saisir" sheetId="1" r:id="rId2"/>
    <sheet name="Quittance à imprimer" sheetId="2" r:id="rId3"/>
    <sheet name="Avis échéance à imprimer" sheetId="3" r:id="rId4"/>
  </sheets>
  <externalReferences>
    <externalReference r:id="rId5"/>
    <externalReference r:id="rId6"/>
  </externalReferences>
  <definedNames>
    <definedName name="Hard_Attendu">OFFSET([2]Analyse!$G$27,,,COUNTA([2]Analyse!$G$27:$G$36))</definedName>
    <definedName name="Hard_Evalue">OFFSET([2]Analyse!$H$27,,,COUNTA([2]Analyse!$H$27:$H$36))</definedName>
    <definedName name="Hard_skills">OFFSET([2]Analyse!$F$27,,,COUNTA([2]Analyse!$F$27:$F$36))</definedName>
    <definedName name="Soft_Attendu">OFFSET([2]Analyse!$G$14,,,COUNTA([2]Analyse!$G$14:$G$23))</definedName>
    <definedName name="Soft_Evalue">OFFSET([2]Analyse!$H$14,,,COUNTA([2]Analyse!$H$14:$H$23))</definedName>
    <definedName name="Soft_skills">OFFSET([2]Analyse!$F$14,,,COUNTA([2]Analyse!$F$14:$F$23))</definedName>
    <definedName name="_xlnm.Print_Area" localSheetId="3">'Avis échéance à imprimer'!$B$9:$K$58</definedName>
    <definedName name="_xlnm.Print_Area" localSheetId="2">'Quittance à imprimer'!$B$9:$K$40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2" l="1"/>
  <c r="I38" i="3"/>
  <c r="G22" i="3"/>
  <c r="G25" i="3"/>
  <c r="G24" i="3"/>
  <c r="G23" i="3"/>
  <c r="C18" i="3"/>
  <c r="C17" i="3"/>
  <c r="C16" i="3"/>
  <c r="C15" i="3"/>
  <c r="C14" i="3"/>
  <c r="I39" i="3"/>
  <c r="I41" i="3"/>
  <c r="G35" i="3"/>
  <c r="E35" i="3"/>
  <c r="I14" i="3"/>
  <c r="G25" i="2"/>
  <c r="G23" i="2"/>
  <c r="G22" i="2"/>
  <c r="G21" i="2"/>
  <c r="G20" i="2"/>
  <c r="G19" i="2"/>
  <c r="E17" i="2"/>
  <c r="E15" i="2"/>
  <c r="G28" i="2"/>
  <c r="G13" i="2"/>
  <c r="E13" i="2"/>
  <c r="I12" i="2"/>
</calcChain>
</file>

<file path=xl/sharedStrings.xml><?xml version="1.0" encoding="utf-8"?>
<sst xmlns="http://schemas.openxmlformats.org/spreadsheetml/2006/main" count="95" uniqueCount="76">
  <si>
    <t>Données à saisir</t>
  </si>
  <si>
    <t>Vous (propriétaire) :</t>
  </si>
  <si>
    <t>Prénom + nom :</t>
  </si>
  <si>
    <t>Aurélien Saint-Prix</t>
  </si>
  <si>
    <t>Adresse :</t>
  </si>
  <si>
    <t>45 boulevard Voltaire</t>
  </si>
  <si>
    <t>Code postal et ville :</t>
  </si>
  <si>
    <t>85000 Abbeville</t>
  </si>
  <si>
    <t>Téléphone :</t>
  </si>
  <si>
    <t>05 65 65 65 65</t>
  </si>
  <si>
    <t>E-mail :</t>
  </si>
  <si>
    <t>jreza@dfsq.fr</t>
  </si>
  <si>
    <t>Vos locataires :</t>
  </si>
  <si>
    <t>Prénom + Nom</t>
  </si>
  <si>
    <t>Adresse du logement occupé</t>
  </si>
  <si>
    <t>Téléphone</t>
  </si>
  <si>
    <t>E-mail</t>
  </si>
  <si>
    <t>Montant loyer mensuel</t>
  </si>
  <si>
    <t>Montant charges mensuelles</t>
  </si>
  <si>
    <t>Montant dépôt de garantie</t>
  </si>
  <si>
    <t>Date entrée dans les lieux</t>
  </si>
  <si>
    <t>Date sortie des lieux</t>
  </si>
  <si>
    <t>Jean-Pierre Durand</t>
  </si>
  <si>
    <t>25 rue maréchal Juin, 85000 Abbeville</t>
  </si>
  <si>
    <t>Emilie Merrand</t>
  </si>
  <si>
    <t>25 rue Luigi, 85000 Abbeville</t>
  </si>
  <si>
    <t>Saisissez vos données et rendez-vous dans l'onglet suivant pour éditer vos quittances.</t>
  </si>
  <si>
    <t>Quittance à imprimer</t>
  </si>
  <si>
    <t>Sélectionnez votre locataire :</t>
  </si>
  <si>
    <t xml:space="preserve">     (sélectionnez dans la liste déroulante)</t>
  </si>
  <si>
    <t>Quittance pour la période du :</t>
  </si>
  <si>
    <t>au :</t>
  </si>
  <si>
    <t>(choisir une période d'un mois)</t>
  </si>
  <si>
    <t>Quittance de loyer</t>
  </si>
  <si>
    <t xml:space="preserve">Le </t>
  </si>
  <si>
    <t>Pour la période du :</t>
  </si>
  <si>
    <t>au</t>
  </si>
  <si>
    <t>Adresse du bien loué :</t>
  </si>
  <si>
    <t>Locataire ou occupant :</t>
  </si>
  <si>
    <t xml:space="preserve">           Quittance fournie par le bailleur :</t>
  </si>
  <si>
    <t xml:space="preserve">Loyer pour la période </t>
  </si>
  <si>
    <t xml:space="preserve">Charges : provisions pour la période </t>
  </si>
  <si>
    <t xml:space="preserve">Charges : régularisation annuelle </t>
  </si>
  <si>
    <t>(vous pouvez saisir éventuellement un montant de régularisation annuelle de charge)</t>
  </si>
  <si>
    <t>Total €</t>
  </si>
  <si>
    <t xml:space="preserve">  Le bailleur donne quittance au locataire de cette somme.</t>
  </si>
  <si>
    <t>Pour acquit,</t>
  </si>
  <si>
    <t>Signature du bailleur :</t>
  </si>
  <si>
    <t>Cette quittance vaut pour la période concernée. Elle annule tous les reçus qui auraient pu être établis précédemment en cas de paiement partiel du montant du présent terme. Elle est à conserver pendant trois ans par le locataire.</t>
  </si>
  <si>
    <t>Avis d'échéance à imprimer</t>
  </si>
  <si>
    <t>Avis d'éch. pour la période du :</t>
  </si>
  <si>
    <t>Avis d'échéance - Loyer</t>
  </si>
  <si>
    <t>Le Bailleur</t>
  </si>
  <si>
    <t>A :</t>
  </si>
  <si>
    <t>Le locataire</t>
  </si>
  <si>
    <t>Madame, Monsieur,</t>
  </si>
  <si>
    <t>Veuillez trouver ci-dessous le montant de votre loyer à nous faire parvenir sous 8 jours.</t>
  </si>
  <si>
    <t>_________________________</t>
  </si>
  <si>
    <t>€</t>
  </si>
  <si>
    <t>Total</t>
  </si>
  <si>
    <t>En vous remerciant par avance pour votre paiement.</t>
  </si>
  <si>
    <r>
      <rPr>
        <b/>
        <i/>
        <sz val="11"/>
        <color theme="1"/>
        <rFont val="Aptos Narrow"/>
        <family val="2"/>
        <scheme val="minor"/>
      </rPr>
      <t xml:space="preserve">Remarque : </t>
    </r>
    <r>
      <rPr>
        <sz val="11"/>
        <color theme="1"/>
        <rFont val="Aptos Narrow"/>
        <family val="2"/>
        <scheme val="minor"/>
      </rPr>
      <t>en cas de retard de paiement, des frais de relance pourront être facturés.</t>
    </r>
  </si>
  <si>
    <t>Ce document ne peut tenir lieu de quittance.</t>
  </si>
  <si>
    <t>Niveau débutant</t>
  </si>
  <si>
    <t>Informations pratiques</t>
  </si>
  <si>
    <t>Découvrir le programme</t>
  </si>
  <si>
    <t>Modalités</t>
  </si>
  <si>
    <t>Après une analyse approfondie de vos des besoins, vous recevez un programme sur-mesure avec un planning adapté à vos disponibilités.
Nos formations sont accessibles en distanciel ou en présentiel. Le format distanciel garantit un apprentissage plus solide, car la durée est répartie sur des séances de 1h30 à 2h.
Vous pratiquez directement les notions sur le logiciel Excel, et vous pouvez vous entraîner en dehors des séances avec des exercices interactifs. Le formateur personnalise le programme tout au long de la formation.</t>
  </si>
  <si>
    <t>Niveau intermédiaire</t>
  </si>
  <si>
    <t>Niveau avancé</t>
  </si>
  <si>
    <t>Certification
Qualiopi</t>
  </si>
  <si>
    <t>Nous sommes certifiés Qualiopi, donc nos formations sont éligibles au financement CPF, OPCO, FAF, Pôle Emploi, votre entreprise…</t>
  </si>
  <si>
    <t>Par métier</t>
  </si>
  <si>
    <t>Partenaire
Tosa</t>
  </si>
  <si>
    <t>Nos formations délivrent la certification Tosa Excel : vous passez l'examen blanc du Tosa 2 séances avant la fin de la formation, puis la certification Tosa après la formation.</t>
  </si>
  <si>
    <t>Découvrir les programmes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</si>
</sst>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 &quot;##&quot; &quot;##&quot; &quot;##&quot; &quot;##"/>
  </numFmts>
  <fonts count="28">
    <font>
      <sz val="11"/>
      <color theme="1"/>
      <name val="Aptos Narrow"/>
      <family val="2"/>
      <scheme val="minor"/>
    </font>
    <font>
      <sz val="12"/>
      <color theme="1"/>
      <name val="Aptos Narrow"/>
      <family val="2"/>
      <scheme val="minor"/>
    </font>
    <font>
      <b/>
      <sz val="11"/>
      <color theme="0"/>
      <name val="Aptos Narrow"/>
      <family val="2"/>
      <scheme val="minor"/>
    </font>
    <font>
      <b/>
      <sz val="11"/>
      <color theme="1"/>
      <name val="Aptos Narrow"/>
      <family val="2"/>
      <scheme val="minor"/>
    </font>
    <font>
      <i/>
      <sz val="10"/>
      <color theme="1"/>
      <name val="Aptos Narrow"/>
      <family val="2"/>
      <scheme val="minor"/>
    </font>
    <font>
      <u/>
      <sz val="11"/>
      <color theme="10"/>
      <name val="Aptos Narrow"/>
      <family val="2"/>
      <scheme val="minor"/>
    </font>
    <font>
      <b/>
      <i/>
      <sz val="11"/>
      <color rgb="FFFF0000"/>
      <name val="Aptos Narrow"/>
      <family val="2"/>
      <scheme val="minor"/>
    </font>
    <font>
      <b/>
      <i/>
      <sz val="11"/>
      <color theme="0"/>
      <name val="Aptos Narrow"/>
      <family val="2"/>
      <scheme val="minor"/>
    </font>
    <font>
      <u/>
      <sz val="12"/>
      <color rgb="FF002060"/>
      <name val="Aptos Narrow"/>
      <family val="2"/>
      <scheme val="minor"/>
    </font>
    <font>
      <u/>
      <sz val="11"/>
      <color theme="1"/>
      <name val="Aptos Narrow"/>
      <family val="2"/>
      <scheme val="minor"/>
    </font>
    <font>
      <b/>
      <i/>
      <u/>
      <sz val="14"/>
      <color rgb="FF002060"/>
      <name val="Aptos Narrow"/>
      <family val="2"/>
      <scheme val="minor"/>
    </font>
    <font>
      <b/>
      <i/>
      <u/>
      <sz val="24"/>
      <color rgb="FF002060"/>
      <name val="Aptos Narrow"/>
      <family val="2"/>
      <scheme val="minor"/>
    </font>
    <font>
      <b/>
      <i/>
      <sz val="14"/>
      <color rgb="FF002060"/>
      <name val="Aptos Narrow"/>
      <family val="2"/>
      <scheme val="minor"/>
    </font>
    <font>
      <b/>
      <sz val="12"/>
      <color theme="1"/>
      <name val="Aptos Narrow"/>
      <family val="2"/>
      <scheme val="minor"/>
    </font>
    <font>
      <b/>
      <sz val="22"/>
      <color theme="0"/>
      <name val="Aptos Narrow"/>
      <family val="2"/>
      <scheme val="minor"/>
    </font>
    <font>
      <b/>
      <i/>
      <sz val="11"/>
      <color theme="1"/>
      <name val="Aptos Narrow"/>
      <family val="2"/>
      <scheme val="minor"/>
    </font>
    <font>
      <b/>
      <sz val="14"/>
      <color theme="1"/>
      <name val="Aptos Narrow"/>
      <family val="2"/>
      <scheme val="minor"/>
    </font>
    <font>
      <i/>
      <sz val="11"/>
      <color theme="1"/>
      <name val="Aptos Narrow"/>
      <family val="2"/>
      <scheme val="minor"/>
    </font>
    <font>
      <i/>
      <sz val="11"/>
      <color rgb="FF002060"/>
      <name val="Aptos Narrow"/>
      <family val="2"/>
      <scheme val="minor"/>
    </font>
    <font>
      <b/>
      <i/>
      <sz val="28"/>
      <color theme="0"/>
      <name val="Aptos Narrow"/>
      <family val="2"/>
      <scheme val="minor"/>
    </font>
    <font>
      <b/>
      <u/>
      <sz val="12"/>
      <color theme="1"/>
      <name val="Aptos Narrow"/>
      <family val="2"/>
      <scheme val="minor"/>
    </font>
    <font>
      <b/>
      <i/>
      <u/>
      <sz val="12"/>
      <color theme="1"/>
      <name val="Aptos Narrow"/>
      <family val="2"/>
      <scheme val="minor"/>
    </font>
    <font>
      <sz val="11"/>
      <color theme="1"/>
      <name val="Aptos Narrow"/>
      <family val="2"/>
      <scheme val="minor"/>
    </font>
    <font>
      <sz val="11"/>
      <color theme="1"/>
      <name val="Montserrat Regular"/>
    </font>
    <font>
      <b/>
      <sz val="16"/>
      <color rgb="FF00518B"/>
      <name val="Aptos Narrow"/>
      <family val="2"/>
      <scheme val="minor"/>
    </font>
    <font>
      <u/>
      <sz val="12"/>
      <color theme="10"/>
      <name val="Aptos Narrow"/>
      <family val="2"/>
      <scheme val="minor"/>
    </font>
    <font>
      <sz val="14"/>
      <color rgb="FF00518B"/>
      <name val="Aptos Narrow"/>
      <family val="2"/>
      <scheme val="minor"/>
    </font>
    <font>
      <b/>
      <sz val="14"/>
      <color rgb="FF00518B"/>
      <name val="Aptos Narrow"/>
      <family val="2"/>
      <scheme val="minor"/>
    </font>
  </fonts>
  <fills count="7">
    <fill>
      <patternFill patternType="none"/>
    </fill>
    <fill>
      <patternFill patternType="gray125"/>
    </fill>
    <fill>
      <patternFill patternType="solid">
        <fgColor theme="0" tint="-0.499984740745262"/>
        <bgColor indexed="64"/>
      </patternFill>
    </fill>
    <fill>
      <patternFill patternType="solid">
        <fgColor theme="7" tint="0.79998168889431442"/>
        <bgColor indexed="64"/>
      </patternFill>
    </fill>
    <fill>
      <patternFill patternType="solid">
        <fgColor theme="0"/>
        <bgColor indexed="64"/>
      </patternFill>
    </fill>
    <fill>
      <patternFill patternType="solid">
        <fgColor rgb="FF002060"/>
        <bgColor indexed="64"/>
      </patternFill>
    </fill>
    <fill>
      <patternFill patternType="solid">
        <fgColor theme="3" tint="0.89999084444715716"/>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medium">
        <color indexed="64"/>
      </right>
      <top style="medium">
        <color indexed="64"/>
      </top>
      <bottom/>
      <diagonal/>
    </border>
    <border>
      <left style="dotted">
        <color indexed="64"/>
      </left>
      <right style="medium">
        <color indexed="64"/>
      </right>
      <top/>
      <bottom/>
      <diagonal/>
    </border>
    <border>
      <left style="dotted">
        <color indexed="64"/>
      </left>
      <right style="medium">
        <color indexed="64"/>
      </right>
      <top/>
      <bottom style="medium">
        <color indexed="64"/>
      </bottom>
      <diagonal/>
    </border>
    <border>
      <left/>
      <right style="thick">
        <color theme="7" tint="0.79998168889431442"/>
      </right>
      <top/>
      <bottom/>
      <diagonal/>
    </border>
    <border>
      <left style="medium">
        <color rgb="FF00518B"/>
      </left>
      <right style="medium">
        <color rgb="FF00518B"/>
      </right>
      <top style="medium">
        <color rgb="FF00518B"/>
      </top>
      <bottom style="medium">
        <color rgb="FF00518B"/>
      </bottom>
      <diagonal/>
    </border>
    <border>
      <left style="medium">
        <color rgb="FF00518B"/>
      </left>
      <right/>
      <top style="medium">
        <color rgb="FF00518B"/>
      </top>
      <bottom style="medium">
        <color rgb="FF00518B"/>
      </bottom>
      <diagonal/>
    </border>
    <border>
      <left/>
      <right style="medium">
        <color rgb="FF00518B"/>
      </right>
      <top style="medium">
        <color rgb="FF00518B"/>
      </top>
      <bottom style="medium">
        <color rgb="FF00518B"/>
      </bottom>
      <diagonal/>
    </border>
    <border>
      <left style="medium">
        <color rgb="FF00518B"/>
      </left>
      <right style="dotted">
        <color rgb="FF00518B"/>
      </right>
      <top style="medium">
        <color rgb="FF00518B"/>
      </top>
      <bottom/>
      <diagonal/>
    </border>
    <border>
      <left style="dotted">
        <color rgb="FF00518B"/>
      </left>
      <right style="medium">
        <color rgb="FF00518B"/>
      </right>
      <top style="medium">
        <color rgb="FF00518B"/>
      </top>
      <bottom/>
      <diagonal/>
    </border>
    <border>
      <left style="medium">
        <color rgb="FF00518B"/>
      </left>
      <right style="dotted">
        <color rgb="FF00518B"/>
      </right>
      <top/>
      <bottom/>
      <diagonal/>
    </border>
    <border>
      <left style="dotted">
        <color rgb="FF00518B"/>
      </left>
      <right style="medium">
        <color rgb="FF00518B"/>
      </right>
      <top/>
      <bottom/>
      <diagonal/>
    </border>
    <border>
      <left style="medium">
        <color rgb="FF00518B"/>
      </left>
      <right style="dotted">
        <color rgb="FF00518B"/>
      </right>
      <top/>
      <bottom style="thin">
        <color rgb="FF00518B"/>
      </bottom>
      <diagonal/>
    </border>
    <border>
      <left style="dotted">
        <color rgb="FF00518B"/>
      </left>
      <right style="medium">
        <color rgb="FF00518B"/>
      </right>
      <top/>
      <bottom style="thin">
        <color rgb="FF00518B"/>
      </bottom>
      <diagonal/>
    </border>
    <border>
      <left style="medium">
        <color rgb="FF00518B"/>
      </left>
      <right style="dotted">
        <color rgb="FF00518B"/>
      </right>
      <top style="thin">
        <color rgb="FF00518B"/>
      </top>
      <bottom/>
      <diagonal/>
    </border>
    <border>
      <left style="dotted">
        <color rgb="FF00518B"/>
      </left>
      <right style="medium">
        <color rgb="FF00518B"/>
      </right>
      <top style="thin">
        <color rgb="FF00518B"/>
      </top>
      <bottom/>
      <diagonal/>
    </border>
    <border>
      <left style="medium">
        <color rgb="FF00518B"/>
      </left>
      <right style="dotted">
        <color rgb="FF00518B"/>
      </right>
      <top/>
      <bottom style="medium">
        <color rgb="FF00518B"/>
      </bottom>
      <diagonal/>
    </border>
    <border>
      <left style="dotted">
        <color rgb="FF00518B"/>
      </left>
      <right style="medium">
        <color rgb="FF00518B"/>
      </right>
      <top/>
      <bottom style="medium">
        <color rgb="FF00518B"/>
      </bottom>
      <diagonal/>
    </border>
    <border>
      <left/>
      <right/>
      <top style="thin">
        <color theme="3" tint="0.89999084444715716"/>
      </top>
      <bottom style="medium">
        <color rgb="FF00518B"/>
      </bottom>
      <diagonal/>
    </border>
    <border>
      <left style="thin">
        <color theme="3" tint="0.89999084444715716"/>
      </left>
      <right style="medium">
        <color rgb="FF00518B"/>
      </right>
      <top/>
      <bottom/>
      <diagonal/>
    </border>
    <border>
      <left style="thin">
        <color theme="3" tint="0.89999084444715716"/>
      </left>
      <right style="thin">
        <color theme="3" tint="0.89999084444715716"/>
      </right>
      <top style="medium">
        <color rgb="FF00518B"/>
      </top>
      <bottom style="thin">
        <color theme="3" tint="0.89999084444715716"/>
      </bottom>
      <diagonal/>
    </border>
    <border>
      <left style="thin">
        <color theme="3" tint="0.89999084444715716"/>
      </left>
      <right/>
      <top style="medium">
        <color rgb="FF00518B"/>
      </top>
      <bottom style="thin">
        <color theme="3" tint="0.89999084444715716"/>
      </bottom>
      <diagonal/>
    </border>
  </borders>
  <cellStyleXfs count="5">
    <xf numFmtId="0" fontId="0" fillId="0" borderId="0"/>
    <xf numFmtId="0" fontId="5" fillId="0" borderId="0" applyNumberFormat="0" applyFill="0" applyBorder="0" applyAlignment="0" applyProtection="0"/>
    <xf numFmtId="0" fontId="22" fillId="0" borderId="0"/>
    <xf numFmtId="0" fontId="25" fillId="0" borderId="0" applyNumberFormat="0" applyFill="0" applyBorder="0" applyAlignment="0" applyProtection="0"/>
    <xf numFmtId="0" fontId="5" fillId="0" borderId="0" applyNumberFormat="0" applyFill="0" applyBorder="0" applyAlignment="0" applyProtection="0"/>
  </cellStyleXfs>
  <cellXfs count="132">
    <xf numFmtId="0" fontId="0" fillId="0" borderId="0" xfId="0"/>
    <xf numFmtId="0" fontId="0" fillId="0" borderId="0" xfId="0" applyAlignment="1">
      <alignment horizontal="center"/>
    </xf>
    <xf numFmtId="0" fontId="4" fillId="0" borderId="0" xfId="0" applyFont="1" applyAlignment="1">
      <alignment horizontal="center"/>
    </xf>
    <xf numFmtId="0" fontId="6" fillId="0" borderId="0" xfId="0" applyFont="1"/>
    <xf numFmtId="14" fontId="0" fillId="0" borderId="0" xfId="0" applyNumberFormat="1"/>
    <xf numFmtId="0" fontId="0" fillId="0" borderId="0" xfId="0" applyAlignment="1">
      <alignment vertical="center" wrapText="1"/>
    </xf>
    <xf numFmtId="0" fontId="0" fillId="0" borderId="0" xfId="0" applyAlignment="1">
      <alignment vertical="center"/>
    </xf>
    <xf numFmtId="164" fontId="0" fillId="0" borderId="0" xfId="0" applyNumberFormat="1" applyAlignment="1">
      <alignment horizontal="center"/>
    </xf>
    <xf numFmtId="4" fontId="0" fillId="0" borderId="0" xfId="0" applyNumberFormat="1" applyAlignment="1">
      <alignment horizontal="center"/>
    </xf>
    <xf numFmtId="4" fontId="4" fillId="0" borderId="0" xfId="0" applyNumberFormat="1" applyFont="1" applyAlignment="1">
      <alignment horizontal="center"/>
    </xf>
    <xf numFmtId="0" fontId="8" fillId="0" borderId="0" xfId="0" applyFont="1"/>
    <xf numFmtId="0" fontId="0" fillId="0" borderId="2" xfId="0" applyBorder="1"/>
    <xf numFmtId="0" fontId="0" fillId="0" borderId="3" xfId="0" applyBorder="1"/>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3" borderId="2" xfId="0" applyFill="1" applyBorder="1"/>
    <xf numFmtId="0" fontId="0" fillId="3" borderId="3" xfId="0" applyFill="1" applyBorder="1" applyAlignment="1">
      <alignment horizontal="center"/>
    </xf>
    <xf numFmtId="0" fontId="0" fillId="3" borderId="3" xfId="0" applyFill="1" applyBorder="1"/>
    <xf numFmtId="0" fontId="0" fillId="3" borderId="4" xfId="0" applyFill="1" applyBorder="1" applyAlignment="1">
      <alignment horizontal="center"/>
    </xf>
    <xf numFmtId="0" fontId="0" fillId="3" borderId="5" xfId="0" applyFill="1" applyBorder="1"/>
    <xf numFmtId="0" fontId="0" fillId="3" borderId="0" xfId="0" applyFill="1" applyAlignment="1">
      <alignment horizontal="center"/>
    </xf>
    <xf numFmtId="0" fontId="0" fillId="3" borderId="0" xfId="0" applyFill="1"/>
    <xf numFmtId="0" fontId="0" fillId="3" borderId="6" xfId="0" applyFill="1" applyBorder="1" applyAlignment="1">
      <alignment horizontal="center"/>
    </xf>
    <xf numFmtId="0" fontId="3" fillId="3" borderId="0" xfId="0" applyFont="1" applyFill="1" applyAlignment="1">
      <alignment horizontal="right"/>
    </xf>
    <xf numFmtId="0" fontId="0" fillId="3" borderId="5" xfId="0" applyFill="1" applyBorder="1" applyAlignment="1">
      <alignment vertical="center" wrapText="1"/>
    </xf>
    <xf numFmtId="0" fontId="0" fillId="3" borderId="0" xfId="0" applyFill="1" applyAlignment="1">
      <alignment vertical="center" wrapText="1"/>
    </xf>
    <xf numFmtId="0" fontId="0" fillId="3" borderId="6" xfId="0" applyFill="1" applyBorder="1" applyAlignment="1">
      <alignment vertical="center" wrapText="1"/>
    </xf>
    <xf numFmtId="0" fontId="0" fillId="3" borderId="5" xfId="0" applyFill="1" applyBorder="1" applyAlignment="1">
      <alignment vertical="center"/>
    </xf>
    <xf numFmtId="0" fontId="0" fillId="3" borderId="0" xfId="0" applyFill="1" applyAlignment="1">
      <alignment vertical="center"/>
    </xf>
    <xf numFmtId="0" fontId="0" fillId="3" borderId="6" xfId="0" applyFill="1" applyBorder="1" applyAlignment="1">
      <alignment vertical="center"/>
    </xf>
    <xf numFmtId="0" fontId="0" fillId="3" borderId="7" xfId="0" applyFill="1" applyBorder="1" applyAlignment="1">
      <alignment vertical="center"/>
    </xf>
    <xf numFmtId="0" fontId="0" fillId="3" borderId="8" xfId="0" applyFill="1" applyBorder="1" applyAlignment="1">
      <alignment vertical="center"/>
    </xf>
    <xf numFmtId="0" fontId="0" fillId="3" borderId="9" xfId="0" applyFill="1" applyBorder="1" applyAlignment="1">
      <alignment vertical="center"/>
    </xf>
    <xf numFmtId="0" fontId="0" fillId="4" borderId="1" xfId="0" applyFill="1" applyBorder="1" applyAlignment="1" applyProtection="1">
      <alignment horizontal="left" vertical="center"/>
      <protection locked="0"/>
    </xf>
    <xf numFmtId="49" fontId="0" fillId="4" borderId="1" xfId="0" applyNumberFormat="1" applyFill="1" applyBorder="1" applyAlignment="1" applyProtection="1">
      <alignment horizontal="left" vertical="center"/>
      <protection locked="0"/>
    </xf>
    <xf numFmtId="164" fontId="0" fillId="4" borderId="1" xfId="0" applyNumberFormat="1" applyFill="1" applyBorder="1" applyAlignment="1" applyProtection="1">
      <alignment horizontal="left" vertical="center"/>
      <protection locked="0"/>
    </xf>
    <xf numFmtId="49" fontId="5" fillId="4" borderId="1" xfId="1" applyNumberFormat="1" applyFill="1" applyBorder="1" applyAlignment="1" applyProtection="1">
      <alignment horizontal="left" vertical="center"/>
      <protection locked="0"/>
    </xf>
    <xf numFmtId="0" fontId="0" fillId="3" borderId="0" xfId="0" applyFill="1" applyAlignment="1">
      <alignment horizontal="right"/>
    </xf>
    <xf numFmtId="0" fontId="0" fillId="3" borderId="0" xfId="0" applyFill="1" applyAlignment="1">
      <alignment horizontal="right" vertical="center"/>
    </xf>
    <xf numFmtId="0" fontId="9" fillId="0" borderId="0" xfId="0" applyFont="1"/>
    <xf numFmtId="0" fontId="10" fillId="0" borderId="0" xfId="0" applyFont="1"/>
    <xf numFmtId="0" fontId="11" fillId="0" borderId="0" xfId="0" applyFont="1"/>
    <xf numFmtId="0" fontId="2" fillId="5" borderId="1" xfId="0" applyFont="1" applyFill="1" applyBorder="1" applyAlignment="1">
      <alignment vertical="center" wrapText="1"/>
    </xf>
    <xf numFmtId="0" fontId="2"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3" fillId="3" borderId="1" xfId="0" applyFont="1" applyFill="1" applyBorder="1" applyAlignment="1" applyProtection="1">
      <alignment vertical="center"/>
      <protection locked="0"/>
    </xf>
    <xf numFmtId="0" fontId="0" fillId="3" borderId="1" xfId="0" applyFill="1" applyBorder="1" applyAlignment="1" applyProtection="1">
      <alignment vertical="center"/>
      <protection locked="0"/>
    </xf>
    <xf numFmtId="164" fontId="0" fillId="3" borderId="1" xfId="0" applyNumberFormat="1" applyFill="1" applyBorder="1" applyAlignment="1" applyProtection="1">
      <alignment horizontal="center" vertical="center"/>
      <protection locked="0"/>
    </xf>
    <xf numFmtId="4" fontId="3" fillId="3" borderId="1" xfId="0" applyNumberFormat="1" applyFont="1" applyFill="1" applyBorder="1" applyAlignment="1" applyProtection="1">
      <alignment horizontal="center" vertical="center"/>
      <protection locked="0"/>
    </xf>
    <xf numFmtId="4" fontId="0" fillId="3" borderId="1" xfId="0" applyNumberFormat="1" applyFill="1" applyBorder="1" applyAlignment="1" applyProtection="1">
      <alignment horizontal="center" vertical="center"/>
      <protection locked="0"/>
    </xf>
    <xf numFmtId="4" fontId="4" fillId="3" borderId="1" xfId="0" applyNumberFormat="1" applyFont="1" applyFill="1" applyBorder="1" applyAlignment="1" applyProtection="1">
      <alignment horizontal="center" vertical="center"/>
      <protection locked="0"/>
    </xf>
    <xf numFmtId="14" fontId="0" fillId="3" borderId="1" xfId="0" applyNumberFormat="1" applyFill="1" applyBorder="1" applyAlignment="1" applyProtection="1">
      <alignment horizontal="center" vertical="center"/>
      <protection locked="0"/>
    </xf>
    <xf numFmtId="0" fontId="5" fillId="3" borderId="1" xfId="1" applyFill="1" applyBorder="1" applyAlignment="1" applyProtection="1">
      <alignment vertical="center"/>
      <protection locked="0"/>
    </xf>
    <xf numFmtId="0" fontId="12" fillId="0" borderId="0" xfId="0" applyFont="1"/>
    <xf numFmtId="0" fontId="13" fillId="0" borderId="0" xfId="0" applyFont="1"/>
    <xf numFmtId="0" fontId="13" fillId="0" borderId="0" xfId="0" applyFont="1" applyAlignment="1">
      <alignment horizontal="center"/>
    </xf>
    <xf numFmtId="0" fontId="0" fillId="0" borderId="4" xfId="0" applyBorder="1"/>
    <xf numFmtId="0" fontId="15" fillId="0" borderId="0" xfId="0" applyFont="1" applyAlignment="1">
      <alignment horizontal="right" vertical="center"/>
    </xf>
    <xf numFmtId="14" fontId="15" fillId="0" borderId="0" xfId="0" applyNumberFormat="1" applyFont="1" applyAlignment="1">
      <alignment horizontal="left" vertical="center"/>
    </xf>
    <xf numFmtId="0" fontId="3" fillId="0" borderId="0" xfId="0" applyFont="1" applyAlignment="1">
      <alignment vertical="center"/>
    </xf>
    <xf numFmtId="14" fontId="0" fillId="0" borderId="0" xfId="0" applyNumberFormat="1" applyAlignment="1">
      <alignment vertical="center"/>
    </xf>
    <xf numFmtId="0" fontId="0" fillId="0" borderId="0" xfId="0" applyAlignment="1">
      <alignment horizontal="center" vertical="center"/>
    </xf>
    <xf numFmtId="14" fontId="0" fillId="0" borderId="0" xfId="0" applyNumberFormat="1" applyAlignment="1">
      <alignment horizontal="left" vertical="center"/>
    </xf>
    <xf numFmtId="0" fontId="0" fillId="0" borderId="0" xfId="0" applyAlignment="1">
      <alignment horizontal="left" vertical="center"/>
    </xf>
    <xf numFmtId="0" fontId="0" fillId="0" borderId="2" xfId="0" applyBorder="1" applyAlignment="1">
      <alignment horizontal="left" vertical="center" indent="1"/>
    </xf>
    <xf numFmtId="0" fontId="0" fillId="0" borderId="3" xfId="0" applyBorder="1" applyAlignment="1">
      <alignment vertical="center"/>
    </xf>
    <xf numFmtId="0" fontId="3" fillId="0" borderId="12" xfId="0" applyFont="1" applyBorder="1" applyAlignment="1">
      <alignment vertical="center"/>
    </xf>
    <xf numFmtId="0" fontId="0" fillId="0" borderId="5" xfId="0" applyBorder="1" applyAlignment="1">
      <alignment horizontal="left" vertical="center" indent="1"/>
    </xf>
    <xf numFmtId="0" fontId="3" fillId="0" borderId="13" xfId="0" applyFont="1" applyBorder="1" applyAlignment="1">
      <alignment vertical="center"/>
    </xf>
    <xf numFmtId="0" fontId="3" fillId="0" borderId="13" xfId="0" applyFont="1" applyBorder="1" applyAlignment="1" applyProtection="1">
      <alignment vertical="center"/>
      <protection locked="0"/>
    </xf>
    <xf numFmtId="0" fontId="16" fillId="0" borderId="7" xfId="0" applyFont="1" applyBorder="1" applyAlignment="1">
      <alignment horizontal="left" vertical="center" indent="1"/>
    </xf>
    <xf numFmtId="0" fontId="16" fillId="0" borderId="14" xfId="0" applyFont="1" applyBorder="1" applyAlignment="1">
      <alignment vertical="center"/>
    </xf>
    <xf numFmtId="0" fontId="18" fillId="0" borderId="0" xfId="0" applyFont="1" applyAlignment="1">
      <alignment vertical="center"/>
    </xf>
    <xf numFmtId="0" fontId="18" fillId="0" borderId="0" xfId="0" applyFont="1"/>
    <xf numFmtId="0" fontId="0" fillId="0" borderId="15" xfId="0" applyBorder="1"/>
    <xf numFmtId="0" fontId="0" fillId="0" borderId="15" xfId="0" applyBorder="1" applyAlignment="1">
      <alignment vertical="center"/>
    </xf>
    <xf numFmtId="0" fontId="20" fillId="0" borderId="0" xfId="0" applyFont="1" applyAlignment="1">
      <alignment horizontal="right"/>
    </xf>
    <xf numFmtId="0" fontId="3" fillId="0" borderId="0" xfId="0" applyFont="1" applyAlignment="1">
      <alignment horizontal="left" vertical="center" indent="1"/>
    </xf>
    <xf numFmtId="0" fontId="0" fillId="0" borderId="0" xfId="0" applyAlignment="1">
      <alignment horizontal="left" vertical="center" indent="1"/>
    </xf>
    <xf numFmtId="0" fontId="15" fillId="0" borderId="0" xfId="0" applyFont="1" applyAlignment="1">
      <alignment horizontal="left" vertical="center" indent="1"/>
    </xf>
    <xf numFmtId="14" fontId="15" fillId="0" borderId="0" xfId="0" applyNumberFormat="1" applyFont="1" applyAlignment="1">
      <alignment horizontal="left" vertical="center" indent="3"/>
    </xf>
    <xf numFmtId="14" fontId="3" fillId="0" borderId="0" xfId="0" applyNumberFormat="1" applyFont="1" applyAlignment="1">
      <alignment vertical="center"/>
    </xf>
    <xf numFmtId="0" fontId="3" fillId="0" borderId="0" xfId="0" applyFont="1" applyAlignment="1">
      <alignment horizontal="center" vertical="center"/>
    </xf>
    <xf numFmtId="14" fontId="3" fillId="0" borderId="0" xfId="0" applyNumberFormat="1" applyFont="1" applyAlignment="1">
      <alignment horizontal="lef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0" xfId="0" applyFont="1" applyAlignment="1" applyProtection="1">
      <alignment vertical="center"/>
      <protection locked="0"/>
    </xf>
    <xf numFmtId="0" fontId="13" fillId="0" borderId="7" xfId="0" applyFont="1" applyBorder="1" applyAlignment="1">
      <alignment horizontal="left" vertical="center" indent="1"/>
    </xf>
    <xf numFmtId="0" fontId="17" fillId="0" borderId="8" xfId="0" applyFont="1" applyBorder="1" applyAlignment="1">
      <alignment vertical="center"/>
    </xf>
    <xf numFmtId="0" fontId="16" fillId="0" borderId="8" xfId="0" applyFont="1" applyBorder="1" applyAlignment="1">
      <alignment vertical="center"/>
    </xf>
    <xf numFmtId="0" fontId="16" fillId="0" borderId="9" xfId="0" applyFont="1" applyBorder="1" applyAlignment="1">
      <alignment vertical="center"/>
    </xf>
    <xf numFmtId="49" fontId="0" fillId="0" borderId="0" xfId="0" applyNumberFormat="1" applyAlignment="1">
      <alignment vertical="center"/>
    </xf>
    <xf numFmtId="164" fontId="0" fillId="0" borderId="0" xfId="0" applyNumberFormat="1" applyAlignment="1">
      <alignment vertical="center"/>
    </xf>
    <xf numFmtId="0" fontId="3" fillId="0" borderId="0" xfId="0" applyFont="1" applyAlignment="1">
      <alignment horizontal="left" vertical="center"/>
    </xf>
    <xf numFmtId="164" fontId="0" fillId="0" borderId="0" xfId="0" applyNumberFormat="1" applyAlignment="1">
      <alignment horizontal="left" vertical="center"/>
    </xf>
    <xf numFmtId="0" fontId="15" fillId="0" borderId="0" xfId="0" applyFont="1" applyAlignment="1">
      <alignment vertical="center"/>
    </xf>
    <xf numFmtId="0" fontId="0" fillId="0" borderId="0" xfId="0" applyAlignment="1">
      <alignment horizontal="left" vertical="center"/>
    </xf>
    <xf numFmtId="0" fontId="17" fillId="0" borderId="0" xfId="0" applyFont="1" applyAlignment="1">
      <alignment horizontal="center" vertical="center" wrapText="1"/>
    </xf>
    <xf numFmtId="0" fontId="4" fillId="0" borderId="0" xfId="0" applyFont="1" applyAlignment="1">
      <alignment horizontal="center" vertical="center" wrapText="1"/>
    </xf>
    <xf numFmtId="0" fontId="19" fillId="5" borderId="0" xfId="0" applyFont="1" applyFill="1" applyAlignment="1">
      <alignment horizontal="center"/>
    </xf>
    <xf numFmtId="0" fontId="3" fillId="3" borderId="1" xfId="0" applyFont="1" applyFill="1" applyBorder="1" applyAlignment="1" applyProtection="1">
      <alignment horizontal="center"/>
      <protection locked="0"/>
    </xf>
    <xf numFmtId="14" fontId="3" fillId="3" borderId="10" xfId="0" applyNumberFormat="1" applyFont="1" applyFill="1" applyBorder="1" applyAlignment="1" applyProtection="1">
      <alignment horizontal="center"/>
      <protection locked="0"/>
    </xf>
    <xf numFmtId="14" fontId="3" fillId="3" borderId="11" xfId="0" applyNumberFormat="1" applyFont="1" applyFill="1" applyBorder="1" applyAlignment="1" applyProtection="1">
      <alignment horizontal="center"/>
      <protection locked="0"/>
    </xf>
    <xf numFmtId="0" fontId="14" fillId="2" borderId="0" xfId="0" applyFont="1" applyFill="1" applyAlignment="1">
      <alignment horizontal="center" vertical="center"/>
    </xf>
    <xf numFmtId="14" fontId="15" fillId="0" borderId="0" xfId="0" applyNumberFormat="1" applyFont="1" applyAlignment="1">
      <alignment horizontal="left" vertical="center"/>
    </xf>
    <xf numFmtId="164" fontId="0" fillId="0" borderId="0" xfId="0" applyNumberFormat="1" applyAlignment="1">
      <alignment horizontal="left" vertical="center" indent="6"/>
    </xf>
    <xf numFmtId="0" fontId="21" fillId="0" borderId="0" xfId="0" applyFont="1" applyAlignment="1">
      <alignment horizontal="center" vertical="center" wrapText="1"/>
    </xf>
    <xf numFmtId="0" fontId="3" fillId="3" borderId="10" xfId="0" applyFont="1" applyFill="1" applyBorder="1" applyAlignment="1" applyProtection="1">
      <alignment horizontal="center"/>
      <protection locked="0"/>
    </xf>
    <xf numFmtId="0" fontId="3" fillId="3" borderId="11" xfId="0" applyFont="1" applyFill="1" applyBorder="1" applyAlignment="1" applyProtection="1">
      <alignment horizontal="center"/>
      <protection locked="0"/>
    </xf>
    <xf numFmtId="0" fontId="23" fillId="0" borderId="0" xfId="2" applyFont="1" applyAlignment="1">
      <alignment horizontal="center" vertical="center" wrapText="1"/>
    </xf>
    <xf numFmtId="0" fontId="27" fillId="0" borderId="19" xfId="2" applyFont="1" applyBorder="1" applyAlignment="1">
      <alignment horizontal="center" vertical="center" wrapText="1"/>
    </xf>
    <xf numFmtId="0" fontId="1" fillId="0" borderId="20" xfId="2" applyFont="1" applyBorder="1" applyAlignment="1">
      <alignment horizontal="left" vertical="center" wrapText="1" indent="1"/>
    </xf>
    <xf numFmtId="0" fontId="22" fillId="0" borderId="0" xfId="2" applyAlignment="1">
      <alignment horizontal="center" vertical="center" wrapText="1"/>
    </xf>
    <xf numFmtId="0" fontId="27" fillId="0" borderId="21" xfId="2" applyFont="1" applyBorder="1" applyAlignment="1">
      <alignment horizontal="center" vertical="center" wrapText="1"/>
    </xf>
    <xf numFmtId="0" fontId="1" fillId="0" borderId="22" xfId="2" applyFont="1" applyBorder="1" applyAlignment="1">
      <alignment horizontal="left" vertical="center" wrapText="1" indent="1"/>
    </xf>
    <xf numFmtId="0" fontId="27" fillId="0" borderId="23" xfId="2" applyFont="1" applyBorder="1" applyAlignment="1">
      <alignment horizontal="center" vertical="center" wrapText="1"/>
    </xf>
    <xf numFmtId="0" fontId="1" fillId="0" borderId="24" xfId="2" applyFont="1" applyBorder="1" applyAlignment="1">
      <alignment horizontal="left" vertical="center" wrapText="1" indent="1"/>
    </xf>
    <xf numFmtId="0" fontId="27" fillId="0" borderId="25" xfId="2" applyFont="1" applyBorder="1" applyAlignment="1">
      <alignment horizontal="center" vertical="center" wrapText="1"/>
    </xf>
    <xf numFmtId="0" fontId="1" fillId="0" borderId="26" xfId="2" applyFont="1" applyBorder="1" applyAlignment="1">
      <alignment horizontal="left" vertical="center" wrapText="1" indent="1"/>
    </xf>
    <xf numFmtId="0" fontId="27" fillId="0" borderId="27" xfId="2" applyFont="1" applyBorder="1" applyAlignment="1">
      <alignment horizontal="center" vertical="center" wrapText="1"/>
    </xf>
    <xf numFmtId="0" fontId="1" fillId="0" borderId="28" xfId="2" applyFont="1" applyBorder="1" applyAlignment="1">
      <alignment horizontal="left" vertical="center" wrapText="1" indent="1"/>
    </xf>
    <xf numFmtId="0" fontId="24" fillId="6" borderId="17" xfId="2" applyFont="1" applyFill="1" applyBorder="1" applyAlignment="1">
      <alignment horizontal="center" vertical="center" wrapText="1"/>
    </xf>
    <xf numFmtId="0" fontId="24" fillId="6" borderId="18" xfId="2" applyFont="1" applyFill="1" applyBorder="1" applyAlignment="1">
      <alignment horizontal="center" vertical="center" wrapText="1"/>
    </xf>
    <xf numFmtId="0" fontId="24" fillId="6" borderId="16" xfId="2" applyFont="1" applyFill="1" applyBorder="1" applyAlignment="1">
      <alignment horizontal="center" vertical="center" wrapText="1"/>
    </xf>
    <xf numFmtId="0" fontId="22" fillId="0" borderId="29" xfId="2" applyBorder="1" applyAlignment="1">
      <alignment horizontal="center" vertical="center" wrapText="1"/>
    </xf>
    <xf numFmtId="0" fontId="23" fillId="0" borderId="30" xfId="2" applyFont="1" applyBorder="1" applyAlignment="1">
      <alignment horizontal="center" vertical="center" wrapText="1"/>
    </xf>
    <xf numFmtId="0" fontId="26" fillId="0" borderId="31" xfId="3" applyFont="1" applyBorder="1" applyAlignment="1" applyProtection="1">
      <alignment horizontal="center" vertical="center" wrapText="1"/>
      <protection locked="0"/>
    </xf>
    <xf numFmtId="0" fontId="26" fillId="0" borderId="32" xfId="4" applyFont="1" applyBorder="1" applyAlignment="1" applyProtection="1">
      <alignment horizontal="center" vertical="center" wrapText="1"/>
      <protection locked="0"/>
    </xf>
  </cellXfs>
  <cellStyles count="5">
    <cellStyle name="Lien hypertexte" xfId="1" builtinId="8"/>
    <cellStyle name="Lien hypertexte 2" xfId="3" xr:uid="{9E9CB481-8CA0-2A4A-8E5F-861CD1ECA513}"/>
    <cellStyle name="Lien hypertexte 2 2" xfId="4" xr:uid="{5476B930-5DE5-BE4A-B2E1-9E02CEC29019}"/>
    <cellStyle name="Normal" xfId="0" builtinId="0"/>
    <cellStyle name="Normal 2 2" xfId="2" xr:uid="{285E5223-C25B-1745-89EA-86B34931A5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morpheus-formation.fr/blog/test/excel/" TargetMode="External"/><Relationship Id="rId2" Type="http://schemas.openxmlformats.org/officeDocument/2006/relationships/hyperlink" Target="https://www.morpheus-formation.fr/contact/" TargetMode="External"/><Relationship Id="rId1" Type="http://schemas.openxmlformats.org/officeDocument/2006/relationships/hyperlink" Target="https://www.morpheus-formation.fr/modele-excel/"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6350</xdr:colOff>
      <xdr:row>0</xdr:row>
      <xdr:rowOff>190499</xdr:rowOff>
    </xdr:from>
    <xdr:to>
      <xdr:col>4</xdr:col>
      <xdr:colOff>1802130</xdr:colOff>
      <xdr:row>1</xdr:row>
      <xdr:rowOff>365759</xdr:rowOff>
    </xdr:to>
    <xdr:sp macro="" textlink="">
      <xdr:nvSpPr>
        <xdr:cNvPr id="3" name="Rectangle 2">
          <a:hlinkClick xmlns:r="http://schemas.openxmlformats.org/officeDocument/2006/relationships" r:id="rId1" tooltip="Voir la vidéo d'explication"/>
          <a:extLst>
            <a:ext uri="{FF2B5EF4-FFF2-40B4-BE49-F238E27FC236}">
              <a16:creationId xmlns:a16="http://schemas.microsoft.com/office/drawing/2014/main" id="{BF1D7504-34DB-7242-99C9-33B1DCA1D52C}"/>
            </a:ext>
          </a:extLst>
        </xdr:cNvPr>
        <xdr:cNvSpPr/>
      </xdr:nvSpPr>
      <xdr:spPr>
        <a:xfrm>
          <a:off x="4159250" y="190499"/>
          <a:ext cx="3383280" cy="365760"/>
        </a:xfrm>
        <a:prstGeom prst="rect">
          <a:avLst/>
        </a:prstGeom>
        <a:solidFill>
          <a:schemeClr val="bg1"/>
        </a:solidFill>
        <a:ln>
          <a:solidFill>
            <a:srgbClr val="00B05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1400">
              <a:solidFill>
                <a:srgbClr val="00B050"/>
              </a:solidFill>
              <a:effectLst/>
              <a:latin typeface="+mn-lt"/>
              <a:ea typeface="Calibri" panose="020F0502020204030204" pitchFamily="34" charset="0"/>
              <a:cs typeface="Times New Roman" panose="02020603050405020304" pitchFamily="18" charset="0"/>
            </a:rPr>
            <a:t>Explication du fichier ⇢ </a:t>
          </a:r>
          <a:r>
            <a:rPr lang="fr-FR" sz="1400" b="1">
              <a:solidFill>
                <a:srgbClr val="00B050"/>
              </a:solidFill>
              <a:effectLst/>
              <a:latin typeface="+mn-lt"/>
              <a:ea typeface="Calibri" panose="020F0502020204030204" pitchFamily="34" charset="0"/>
              <a:cs typeface="Times New Roman" panose="02020603050405020304" pitchFamily="18" charset="0"/>
            </a:rPr>
            <a:t>Cliquez ici !</a:t>
          </a:r>
          <a:endParaRPr lang="fr-FR" sz="1400">
            <a:solidFill>
              <a:srgbClr val="00B050"/>
            </a:solidFill>
            <a:effectLst/>
            <a:latin typeface="+mn-lt"/>
            <a:ea typeface="Calibri" panose="020F0502020204030204" pitchFamily="34" charset="0"/>
            <a:cs typeface="Times New Roman" panose="02020603050405020304" pitchFamily="18" charset="0"/>
          </a:endParaRPr>
        </a:p>
      </xdr:txBody>
    </xdr:sp>
    <xdr:clientData/>
  </xdr:twoCellAnchor>
  <xdr:twoCellAnchor editAs="oneCell">
    <xdr:from>
      <xdr:col>4</xdr:col>
      <xdr:colOff>2755053</xdr:colOff>
      <xdr:row>2</xdr:row>
      <xdr:rowOff>375561</xdr:rowOff>
    </xdr:from>
    <xdr:to>
      <xdr:col>4</xdr:col>
      <xdr:colOff>6138333</xdr:colOff>
      <xdr:row>3</xdr:row>
      <xdr:rowOff>106321</xdr:rowOff>
    </xdr:to>
    <xdr:sp macro="" textlink="">
      <xdr:nvSpPr>
        <xdr:cNvPr id="4" name="Rectangle 3">
          <a:hlinkClick xmlns:r="http://schemas.openxmlformats.org/officeDocument/2006/relationships" r:id="rId2" tooltip="Contactez-nous !"/>
          <a:extLst>
            <a:ext uri="{FF2B5EF4-FFF2-40B4-BE49-F238E27FC236}">
              <a16:creationId xmlns:a16="http://schemas.microsoft.com/office/drawing/2014/main" id="{463AC8E6-F996-CA49-AF8B-44ADA5ECA365}"/>
            </a:ext>
          </a:extLst>
        </xdr:cNvPr>
        <xdr:cNvSpPr/>
      </xdr:nvSpPr>
      <xdr:spPr>
        <a:xfrm>
          <a:off x="8495453" y="1201061"/>
          <a:ext cx="3383280" cy="365760"/>
        </a:xfrm>
        <a:prstGeom prst="rect">
          <a:avLst/>
        </a:prstGeom>
        <a:noFill/>
        <a:ln w="38100">
          <a:solidFill>
            <a:schemeClr val="tx2">
              <a:lumMod val="10000"/>
              <a:lumOff val="9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600" b="1">
              <a:solidFill>
                <a:srgbClr val="00518B"/>
              </a:solidFill>
              <a:latin typeface="+mn-lt"/>
            </a:rPr>
            <a:t>Nous contacter</a:t>
          </a:r>
        </a:p>
      </xdr:txBody>
    </xdr:sp>
    <xdr:clientData/>
  </xdr:twoCellAnchor>
  <xdr:twoCellAnchor editAs="oneCell">
    <xdr:from>
      <xdr:col>3</xdr:col>
      <xdr:colOff>6350</xdr:colOff>
      <xdr:row>2</xdr:row>
      <xdr:rowOff>380706</xdr:rowOff>
    </xdr:from>
    <xdr:to>
      <xdr:col>4</xdr:col>
      <xdr:colOff>1802130</xdr:colOff>
      <xdr:row>3</xdr:row>
      <xdr:rowOff>111466</xdr:rowOff>
    </xdr:to>
    <xdr:sp macro="" textlink="">
      <xdr:nvSpPr>
        <xdr:cNvPr id="5" name="Rectangle 4">
          <a:hlinkClick xmlns:r="http://schemas.openxmlformats.org/officeDocument/2006/relationships" r:id="rId3" tooltip="Testez votre niveau sur Excel !"/>
          <a:extLst>
            <a:ext uri="{FF2B5EF4-FFF2-40B4-BE49-F238E27FC236}">
              <a16:creationId xmlns:a16="http://schemas.microsoft.com/office/drawing/2014/main" id="{F45A35A9-55A5-DC4D-9261-A2A5F000BBFD}"/>
            </a:ext>
          </a:extLst>
        </xdr:cNvPr>
        <xdr:cNvSpPr/>
      </xdr:nvSpPr>
      <xdr:spPr>
        <a:xfrm>
          <a:off x="4159250" y="1206206"/>
          <a:ext cx="3383280" cy="365760"/>
        </a:xfrm>
        <a:prstGeom prst="rect">
          <a:avLst/>
        </a:prstGeom>
        <a:noFill/>
        <a:ln w="38100">
          <a:solidFill>
            <a:schemeClr val="tx2">
              <a:lumMod val="10000"/>
              <a:lumOff val="9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600" b="1">
              <a:solidFill>
                <a:srgbClr val="00518B"/>
              </a:solidFill>
              <a:latin typeface="+mn-lt"/>
            </a:rPr>
            <a:t>Testez votre niveau !</a:t>
          </a:r>
        </a:p>
      </xdr:txBody>
    </xdr:sp>
    <xdr:clientData/>
  </xdr:twoCellAnchor>
  <xdr:twoCellAnchor editAs="oneCell">
    <xdr:from>
      <xdr:col>3</xdr:col>
      <xdr:colOff>6350</xdr:colOff>
      <xdr:row>1</xdr:row>
      <xdr:rowOff>368006</xdr:rowOff>
    </xdr:from>
    <xdr:to>
      <xdr:col>4</xdr:col>
      <xdr:colOff>6138333</xdr:colOff>
      <xdr:row>2</xdr:row>
      <xdr:rowOff>370416</xdr:rowOff>
    </xdr:to>
    <xdr:sp macro="" textlink="">
      <xdr:nvSpPr>
        <xdr:cNvPr id="6" name="Rectangle 5">
          <a:extLst>
            <a:ext uri="{FF2B5EF4-FFF2-40B4-BE49-F238E27FC236}">
              <a16:creationId xmlns:a16="http://schemas.microsoft.com/office/drawing/2014/main" id="{CFF0F450-5933-674A-8DAA-DA981B3D5CBF}"/>
            </a:ext>
          </a:extLst>
        </xdr:cNvPr>
        <xdr:cNvSpPr/>
      </xdr:nvSpPr>
      <xdr:spPr>
        <a:xfrm>
          <a:off x="4159250" y="558506"/>
          <a:ext cx="7719483" cy="637410"/>
        </a:xfrm>
        <a:prstGeom prst="rect">
          <a:avLst/>
        </a:prstGeom>
        <a:noFill/>
        <a:ln w="38100">
          <a:solidFill>
            <a:srgbClr val="00518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000" b="1">
              <a:solidFill>
                <a:srgbClr val="00518B"/>
              </a:solidFill>
              <a:latin typeface="+mn-lt"/>
            </a:rPr>
            <a:t>Morpheus est spécialisé dans la formation Excel</a:t>
          </a:r>
        </a:p>
      </xdr:txBody>
    </xdr:sp>
    <xdr:clientData/>
  </xdr:twoCellAnchor>
  <xdr:twoCellAnchor editAs="oneCell">
    <xdr:from>
      <xdr:col>1</xdr:col>
      <xdr:colOff>469900</xdr:colOff>
      <xdr:row>1</xdr:row>
      <xdr:rowOff>114300</xdr:rowOff>
    </xdr:from>
    <xdr:to>
      <xdr:col>1</xdr:col>
      <xdr:colOff>2646172</xdr:colOff>
      <xdr:row>3</xdr:row>
      <xdr:rowOff>36581</xdr:rowOff>
    </xdr:to>
    <xdr:pic>
      <xdr:nvPicPr>
        <xdr:cNvPr id="7" name="Image 6">
          <a:extLst>
            <a:ext uri="{FF2B5EF4-FFF2-40B4-BE49-F238E27FC236}">
              <a16:creationId xmlns:a16="http://schemas.microsoft.com/office/drawing/2014/main" id="{024D556B-F729-F842-8479-531D9B0F3FC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85800" y="304800"/>
          <a:ext cx="2176272" cy="11922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El&#232;ve/Downloads/Quittance-de-loyer-Excel-automatique.xlsx" TargetMode="External"/><Relationship Id="rId1" Type="http://schemas.openxmlformats.org/officeDocument/2006/relationships/externalLinkPath" Target="file:///C:/Users/El&#232;ve/Downloads/Quittance-de-loyer-Excel-automatique.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celiachevalier/Downloads/(De&#769;verouille&#769;)%20Matrice%20des%20competences%20RH.xlsx" TargetMode="External"/><Relationship Id="rId1" Type="http://schemas.openxmlformats.org/officeDocument/2006/relationships/externalLinkPath" Target="(De&#769;verouille&#769;)%20Matrice%20des%20competences%20R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onnées à saisir"/>
      <sheetName val="Quittance à imprimer"/>
      <sheetName val="Avis échéance à imprimer"/>
      <sheetName val="Mot de passe"/>
    </sheetNames>
    <sheetDataSet>
      <sheetData sheetId="0">
        <row r="15">
          <cell r="A15" t="str">
            <v>Jean-Pierre Durand</v>
          </cell>
          <cell r="B15" t="str">
            <v>25 rue maréchal Juin, 85000 Abbeville</v>
          </cell>
          <cell r="C15">
            <v>665656565</v>
          </cell>
          <cell r="E15">
            <v>750</v>
          </cell>
          <cell r="F15">
            <v>65</v>
          </cell>
          <cell r="G15">
            <v>750</v>
          </cell>
          <cell r="H15">
            <v>43922</v>
          </cell>
        </row>
        <row r="16">
          <cell r="A16" t="str">
            <v>Emilie Merrand</v>
          </cell>
          <cell r="B16" t="str">
            <v>25 rue Luigi, 85000 Abbeville</v>
          </cell>
          <cell r="C16">
            <v>642202017</v>
          </cell>
          <cell r="E16">
            <v>650</v>
          </cell>
          <cell r="F16">
            <v>45</v>
          </cell>
          <cell r="G16">
            <v>650</v>
          </cell>
          <cell r="H16">
            <v>44044</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t de passe"/>
      <sheetName val="Notice"/>
      <sheetName val="Salariés"/>
      <sheetName val="Tableau de bord"/>
      <sheetName val="Compétences"/>
      <sheetName val="Analyse"/>
    </sheetNames>
    <sheetDataSet>
      <sheetData sheetId="0"/>
      <sheetData sheetId="1"/>
      <sheetData sheetId="2"/>
      <sheetData sheetId="3"/>
      <sheetData sheetId="4"/>
      <sheetData sheetId="5">
        <row r="14">
          <cell r="F14" t="str">
            <v>Adaptabilité</v>
          </cell>
          <cell r="G14">
            <v>3</v>
          </cell>
          <cell r="H14">
            <v>1</v>
          </cell>
        </row>
        <row r="15">
          <cell r="F15" t="str">
            <v>Créativité</v>
          </cell>
          <cell r="G15">
            <v>1</v>
          </cell>
          <cell r="H15">
            <v>4</v>
          </cell>
        </row>
        <row r="16">
          <cell r="F16" t="str">
            <v>Efficacité</v>
          </cell>
          <cell r="G16">
            <v>4</v>
          </cell>
          <cell r="H16">
            <v>1</v>
          </cell>
        </row>
        <row r="17">
          <cell r="F17" t="str">
            <v>Remise en question</v>
          </cell>
          <cell r="G17">
            <v>3</v>
          </cell>
          <cell r="H17">
            <v>2</v>
          </cell>
        </row>
        <row r="18">
          <cell r="F18" t="str">
            <v>Responsabilité</v>
          </cell>
          <cell r="G18">
            <v>1</v>
          </cell>
          <cell r="H18">
            <v>1</v>
          </cell>
        </row>
        <row r="27">
          <cell r="F27" t="str">
            <v>Allemand</v>
          </cell>
          <cell r="G27">
            <v>1</v>
          </cell>
          <cell r="H27">
            <v>4</v>
          </cell>
        </row>
        <row r="28">
          <cell r="F28" t="str">
            <v>Analyse des données</v>
          </cell>
          <cell r="G28">
            <v>4</v>
          </cell>
          <cell r="H28">
            <v>1</v>
          </cell>
        </row>
        <row r="29">
          <cell r="F29" t="str">
            <v>Conduite du changement</v>
          </cell>
          <cell r="G29">
            <v>4</v>
          </cell>
          <cell r="H29">
            <v>4</v>
          </cell>
        </row>
        <row r="30">
          <cell r="F30" t="str">
            <v>Optimisation des processus</v>
          </cell>
          <cell r="G30">
            <v>4</v>
          </cell>
          <cell r="H30">
            <v>2</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orpheus-formation.fr/formation/excel/avance/" TargetMode="External"/><Relationship Id="rId2" Type="http://schemas.openxmlformats.org/officeDocument/2006/relationships/hyperlink" Target="https://www.morpheus-formation.fr/formation/excel/intermediaire/" TargetMode="External"/><Relationship Id="rId1" Type="http://schemas.openxmlformats.org/officeDocument/2006/relationships/hyperlink" Target="https://www.morpheus-formation.fr/formation/excel/debutant/" TargetMode="External"/><Relationship Id="rId5" Type="http://schemas.openxmlformats.org/officeDocument/2006/relationships/drawing" Target="../drawings/drawing1.xml"/><Relationship Id="rId4" Type="http://schemas.openxmlformats.org/officeDocument/2006/relationships/hyperlink" Target="https://www.morpheus-formation.fr/exce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8788E-FCCE-F14B-9CEF-8094725E1869}">
  <sheetPr>
    <tabColor theme="8" tint="0.79998168889431442"/>
  </sheetPr>
  <dimension ref="B2:E15"/>
  <sheetViews>
    <sheetView showGridLines="0" tabSelected="1" zoomScaleNormal="100" workbookViewId="0">
      <selection activeCell="B9" sqref="B9"/>
    </sheetView>
  </sheetViews>
  <sheetFormatPr baseColWidth="10" defaultColWidth="10.83203125" defaultRowHeight="15"/>
  <cols>
    <col min="1" max="1" width="2.83203125" style="113" customWidth="1"/>
    <col min="2" max="2" width="40.83203125" style="113" customWidth="1"/>
    <col min="3" max="3" width="10.83203125" style="113" customWidth="1"/>
    <col min="4" max="4" width="20.83203125" style="113" customWidth="1"/>
    <col min="5" max="5" width="80.83203125" style="113" customWidth="1"/>
    <col min="6" max="16384" width="10.83203125" style="113"/>
  </cols>
  <sheetData>
    <row r="2" spans="2:5" ht="50" customHeight="1"/>
    <row r="3" spans="2:5" ht="50" customHeight="1"/>
    <row r="4" spans="2:5" ht="40" customHeight="1" thickBot="1"/>
    <row r="5" spans="2:5" ht="30" customHeight="1" thickBot="1">
      <c r="B5" s="127" t="s">
        <v>63</v>
      </c>
      <c r="D5" s="125" t="s">
        <v>64</v>
      </c>
      <c r="E5" s="126"/>
    </row>
    <row r="6" spans="2:5" ht="30" customHeight="1">
      <c r="B6" s="130" t="s">
        <v>65</v>
      </c>
      <c r="C6" s="129"/>
      <c r="D6" s="114" t="s">
        <v>66</v>
      </c>
      <c r="E6" s="115" t="s">
        <v>67</v>
      </c>
    </row>
    <row r="7" spans="2:5" ht="30" customHeight="1" thickBot="1">
      <c r="B7" s="128"/>
      <c r="D7" s="117"/>
      <c r="E7" s="118"/>
    </row>
    <row r="8" spans="2:5" ht="30" customHeight="1" thickBot="1">
      <c r="B8" s="127" t="s">
        <v>68</v>
      </c>
      <c r="D8" s="117"/>
      <c r="E8" s="118"/>
    </row>
    <row r="9" spans="2:5" ht="30" customHeight="1">
      <c r="B9" s="130" t="s">
        <v>65</v>
      </c>
      <c r="D9" s="117"/>
      <c r="E9" s="118"/>
    </row>
    <row r="10" spans="2:5" ht="30" customHeight="1" thickBot="1">
      <c r="B10" s="128"/>
      <c r="D10" s="117"/>
      <c r="E10" s="118"/>
    </row>
    <row r="11" spans="2:5" ht="30" customHeight="1" thickBot="1">
      <c r="B11" s="127" t="s">
        <v>69</v>
      </c>
      <c r="D11" s="119"/>
      <c r="E11" s="120"/>
    </row>
    <row r="12" spans="2:5" ht="30" customHeight="1">
      <c r="B12" s="130" t="s">
        <v>65</v>
      </c>
      <c r="C12" s="129"/>
      <c r="D12" s="121" t="s">
        <v>70</v>
      </c>
      <c r="E12" s="122" t="s">
        <v>71</v>
      </c>
    </row>
    <row r="13" spans="2:5" ht="30" customHeight="1" thickBot="1">
      <c r="B13" s="116"/>
      <c r="D13" s="119"/>
      <c r="E13" s="120"/>
    </row>
    <row r="14" spans="2:5" ht="30" customHeight="1" thickBot="1">
      <c r="B14" s="127" t="s">
        <v>72</v>
      </c>
      <c r="D14" s="121" t="s">
        <v>73</v>
      </c>
      <c r="E14" s="122" t="s">
        <v>74</v>
      </c>
    </row>
    <row r="15" spans="2:5" ht="30" customHeight="1" thickBot="1">
      <c r="B15" s="131" t="s">
        <v>75</v>
      </c>
      <c r="C15" s="129"/>
      <c r="D15" s="123"/>
      <c r="E15" s="124"/>
    </row>
  </sheetData>
  <sheetProtection algorithmName="SHA-512" hashValue="ZYV5aYgNvpaIn1sDknALc6gH4QepbQq9oLaO5ABhXMikWIv5ESK7125b82BaqdceZU9JavQfPh7bZxmm5EiyGg==" saltValue="cVLKOzWPiyYpeRVrMcvC4w==" spinCount="100000" sheet="1" objects="1" scenarios="1" selectLockedCells="1"/>
  <mergeCells count="7">
    <mergeCell ref="D5:E5"/>
    <mergeCell ref="D6:D11"/>
    <mergeCell ref="E6:E11"/>
    <mergeCell ref="D12:D13"/>
    <mergeCell ref="E12:E13"/>
    <mergeCell ref="D14:D15"/>
    <mergeCell ref="E14:E15"/>
  </mergeCells>
  <hyperlinks>
    <hyperlink ref="B6" r:id="rId1" tooltip="Découvrir le programme" xr:uid="{6CC6E58E-96A4-6749-98EB-F517050C9C86}"/>
    <hyperlink ref="B9" r:id="rId2" tooltip="Découvrir le programme" xr:uid="{2DD2C789-3C1B-6243-9B9E-97BC67CFACA2}"/>
    <hyperlink ref="B12" r:id="rId3" tooltip="Découvrir le programme" xr:uid="{F4793ED7-AA8A-1848-93AB-1EA574545376}"/>
    <hyperlink ref="B15" r:id="rId4" tooltip="Découvrir les programmes" xr:uid="{D3397559-77F2-1745-88C0-4DB6FC5DB253}"/>
  </hyperlinks>
  <pageMargins left="0.7" right="0.7" top="0.75" bottom="0.75" header="0.3" footer="0.3"/>
  <pageSetup paperSize="9" orientation="portrait" horizontalDpi="0" verticalDpi="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998BE-26B0-4DB0-A494-F73F8FEA8238}">
  <dimension ref="A1:L97"/>
  <sheetViews>
    <sheetView showGridLines="0" topLeftCell="A13" workbookViewId="0">
      <selection activeCell="C62" sqref="C62"/>
    </sheetView>
  </sheetViews>
  <sheetFormatPr baseColWidth="10" defaultRowHeight="15"/>
  <cols>
    <col min="1" max="1" width="23.1640625" bestFit="1" customWidth="1"/>
    <col min="2" max="2" width="35.5" customWidth="1"/>
    <col min="3" max="3" width="16.83203125" style="1" customWidth="1"/>
    <col min="4" max="4" width="26.6640625" customWidth="1"/>
    <col min="5" max="6" width="16.5" style="1" customWidth="1"/>
    <col min="7" max="7" width="16.5" style="2" customWidth="1"/>
    <col min="8" max="9" width="14.5" customWidth="1"/>
    <col min="10" max="10" width="22.83203125" customWidth="1"/>
  </cols>
  <sheetData>
    <row r="1" spans="1:12">
      <c r="J1" s="1"/>
      <c r="K1" s="1"/>
      <c r="L1" s="2"/>
    </row>
    <row r="2" spans="1:12" ht="16">
      <c r="B2" s="10"/>
      <c r="J2" s="1"/>
      <c r="K2" s="1"/>
      <c r="L2" s="2"/>
    </row>
    <row r="3" spans="1:12" ht="32">
      <c r="A3" s="44" t="s">
        <v>0</v>
      </c>
      <c r="C3" s="56" t="s">
        <v>26</v>
      </c>
      <c r="J3" s="1"/>
      <c r="K3" s="1"/>
      <c r="L3" s="2"/>
    </row>
    <row r="4" spans="1:12">
      <c r="I4" s="3"/>
      <c r="J4" s="1"/>
      <c r="K4" s="1"/>
      <c r="L4" s="2"/>
    </row>
    <row r="5" spans="1:12" ht="20" thickBot="1">
      <c r="A5" s="43" t="s">
        <v>1</v>
      </c>
    </row>
    <row r="6" spans="1:12">
      <c r="A6" s="42"/>
      <c r="B6" s="18"/>
      <c r="C6" s="19"/>
      <c r="D6" s="20"/>
      <c r="E6" s="19"/>
      <c r="F6" s="21"/>
    </row>
    <row r="7" spans="1:12">
      <c r="B7" s="22"/>
      <c r="C7" s="26" t="s">
        <v>2</v>
      </c>
      <c r="D7" s="36" t="s">
        <v>3</v>
      </c>
      <c r="E7" s="23"/>
      <c r="F7" s="25"/>
    </row>
    <row r="8" spans="1:12">
      <c r="B8" s="22"/>
      <c r="C8" s="40"/>
      <c r="D8" s="24"/>
      <c r="E8" s="23"/>
      <c r="F8" s="25"/>
      <c r="J8" s="4"/>
    </row>
    <row r="9" spans="1:12">
      <c r="B9" s="22"/>
      <c r="C9" s="26" t="s">
        <v>4</v>
      </c>
      <c r="D9" s="36" t="s">
        <v>5</v>
      </c>
      <c r="E9" s="23"/>
      <c r="F9" s="25"/>
    </row>
    <row r="10" spans="1:12">
      <c r="B10" s="22"/>
      <c r="C10" s="40"/>
      <c r="D10" s="24"/>
      <c r="E10" s="23"/>
      <c r="F10" s="25"/>
    </row>
    <row r="11" spans="1:12" s="5" customFormat="1">
      <c r="B11" s="27"/>
      <c r="C11" s="26" t="s">
        <v>6</v>
      </c>
      <c r="D11" s="37" t="s">
        <v>7</v>
      </c>
      <c r="E11" s="28"/>
      <c r="F11" s="29"/>
    </row>
    <row r="12" spans="1:12" s="6" customFormat="1" ht="19.75" customHeight="1">
      <c r="B12" s="30"/>
      <c r="C12" s="41"/>
      <c r="D12" s="31"/>
      <c r="E12" s="31"/>
      <c r="F12" s="32"/>
    </row>
    <row r="13" spans="1:12" s="6" customFormat="1" ht="19.75" customHeight="1">
      <c r="B13" s="30"/>
      <c r="C13" s="26" t="s">
        <v>8</v>
      </c>
      <c r="D13" s="38" t="s">
        <v>9</v>
      </c>
      <c r="E13" s="31"/>
      <c r="F13" s="32"/>
    </row>
    <row r="14" spans="1:12" s="6" customFormat="1" ht="19.75" customHeight="1">
      <c r="B14" s="30"/>
      <c r="C14" s="26"/>
      <c r="D14" s="24"/>
      <c r="E14" s="31"/>
      <c r="F14" s="32"/>
    </row>
    <row r="15" spans="1:12" s="6" customFormat="1" ht="19.75" customHeight="1">
      <c r="B15" s="30"/>
      <c r="C15" s="26" t="s">
        <v>10</v>
      </c>
      <c r="D15" s="39" t="s">
        <v>11</v>
      </c>
      <c r="E15" s="31"/>
      <c r="F15" s="32"/>
    </row>
    <row r="16" spans="1:12" s="6" customFormat="1" ht="19.75" customHeight="1" thickBot="1">
      <c r="B16" s="33"/>
      <c r="C16" s="34"/>
      <c r="D16" s="34"/>
      <c r="E16" s="34"/>
      <c r="F16" s="35"/>
    </row>
    <row r="17" spans="1:10" s="6" customFormat="1" ht="19.75" customHeight="1"/>
    <row r="18" spans="1:10" s="6" customFormat="1" ht="19.75" customHeight="1">
      <c r="A18" s="43" t="s">
        <v>12</v>
      </c>
    </row>
    <row r="19" spans="1:10" s="6" customFormat="1" ht="19.75" customHeight="1"/>
    <row r="20" spans="1:10" s="6" customFormat="1" ht="32">
      <c r="A20" s="45" t="s">
        <v>13</v>
      </c>
      <c r="B20" s="45" t="s">
        <v>14</v>
      </c>
      <c r="C20" s="46" t="s">
        <v>15</v>
      </c>
      <c r="D20" s="45" t="s">
        <v>16</v>
      </c>
      <c r="E20" s="46" t="s">
        <v>17</v>
      </c>
      <c r="F20" s="46" t="s">
        <v>18</v>
      </c>
      <c r="G20" s="47" t="s">
        <v>19</v>
      </c>
      <c r="H20" s="45" t="s">
        <v>20</v>
      </c>
      <c r="I20" s="45" t="s">
        <v>21</v>
      </c>
      <c r="J20"/>
    </row>
    <row r="21" spans="1:10" s="6" customFormat="1" ht="19.75" customHeight="1">
      <c r="A21" s="48" t="s">
        <v>22</v>
      </c>
      <c r="B21" s="49" t="s">
        <v>23</v>
      </c>
      <c r="C21" s="50">
        <v>665656565</v>
      </c>
      <c r="D21" s="49"/>
      <c r="E21" s="51">
        <v>750</v>
      </c>
      <c r="F21" s="52">
        <v>65</v>
      </c>
      <c r="G21" s="53">
        <v>750</v>
      </c>
      <c r="H21" s="54">
        <v>43922</v>
      </c>
      <c r="I21" s="54"/>
      <c r="J21"/>
    </row>
    <row r="22" spans="1:10" s="6" customFormat="1" ht="19.75" customHeight="1">
      <c r="A22" s="48" t="s">
        <v>24</v>
      </c>
      <c r="B22" s="49" t="s">
        <v>25</v>
      </c>
      <c r="C22" s="50">
        <v>642202017</v>
      </c>
      <c r="D22" s="55"/>
      <c r="E22" s="51">
        <v>650</v>
      </c>
      <c r="F22" s="52">
        <v>45</v>
      </c>
      <c r="G22" s="53">
        <v>650</v>
      </c>
      <c r="H22" s="54">
        <v>44044</v>
      </c>
      <c r="I22" s="54"/>
      <c r="J22" s="5"/>
    </row>
    <row r="23" spans="1:10" s="6" customFormat="1" ht="19.75" customHeight="1">
      <c r="A23" s="48"/>
      <c r="B23" s="49"/>
      <c r="C23" s="50"/>
      <c r="D23" s="49"/>
      <c r="E23" s="51"/>
      <c r="F23" s="52"/>
      <c r="G23" s="53"/>
      <c r="H23" s="54"/>
      <c r="I23" s="54"/>
    </row>
    <row r="24" spans="1:10" s="6" customFormat="1" ht="19.75" customHeight="1">
      <c r="A24" s="48"/>
      <c r="B24" s="49"/>
      <c r="C24" s="50"/>
      <c r="D24" s="49"/>
      <c r="E24" s="51"/>
      <c r="F24" s="52"/>
      <c r="G24" s="53"/>
      <c r="H24" s="54"/>
      <c r="I24" s="54"/>
    </row>
    <row r="25" spans="1:10" s="6" customFormat="1" ht="19.75" customHeight="1">
      <c r="A25" s="48"/>
      <c r="B25" s="49"/>
      <c r="C25" s="50"/>
      <c r="D25" s="49"/>
      <c r="E25" s="51"/>
      <c r="F25" s="52"/>
      <c r="G25" s="53"/>
      <c r="H25" s="54"/>
      <c r="I25" s="54"/>
    </row>
    <row r="26" spans="1:10" s="6" customFormat="1" ht="19.75" customHeight="1">
      <c r="A26" s="48"/>
      <c r="B26" s="49"/>
      <c r="C26" s="50"/>
      <c r="D26" s="49"/>
      <c r="E26" s="51"/>
      <c r="F26" s="52"/>
      <c r="G26" s="53"/>
      <c r="H26" s="54"/>
      <c r="I26" s="54"/>
    </row>
    <row r="27" spans="1:10" s="6" customFormat="1" ht="19.75" customHeight="1">
      <c r="A27" s="48"/>
      <c r="B27" s="49"/>
      <c r="C27" s="50"/>
      <c r="D27" s="49"/>
      <c r="E27" s="51"/>
      <c r="F27" s="52"/>
      <c r="G27" s="53"/>
      <c r="H27" s="54"/>
      <c r="I27" s="54"/>
    </row>
    <row r="28" spans="1:10" s="6" customFormat="1" ht="19.75" customHeight="1">
      <c r="A28" s="48"/>
      <c r="B28" s="49"/>
      <c r="C28" s="50"/>
      <c r="D28" s="49"/>
      <c r="E28" s="51"/>
      <c r="F28" s="52"/>
      <c r="G28" s="53"/>
      <c r="H28" s="54"/>
      <c r="I28" s="54"/>
    </row>
    <row r="29" spans="1:10" s="6" customFormat="1" ht="19.75" customHeight="1">
      <c r="A29" s="48"/>
      <c r="B29" s="49"/>
      <c r="C29" s="50"/>
      <c r="D29" s="49"/>
      <c r="E29" s="51"/>
      <c r="F29" s="52"/>
      <c r="G29" s="53"/>
      <c r="H29" s="54"/>
      <c r="I29" s="54"/>
    </row>
    <row r="30" spans="1:10" s="6" customFormat="1" ht="19.75" customHeight="1">
      <c r="A30" s="48"/>
      <c r="B30" s="49"/>
      <c r="C30" s="50"/>
      <c r="D30" s="49"/>
      <c r="E30" s="51"/>
      <c r="F30" s="52"/>
      <c r="G30" s="53"/>
      <c r="H30" s="54"/>
      <c r="I30" s="54"/>
    </row>
    <row r="31" spans="1:10" s="6" customFormat="1" ht="19.75" customHeight="1">
      <c r="A31" s="48"/>
      <c r="B31" s="49"/>
      <c r="C31" s="50"/>
      <c r="D31" s="49"/>
      <c r="E31" s="51"/>
      <c r="F31" s="52"/>
      <c r="G31" s="53"/>
      <c r="H31" s="54"/>
      <c r="I31" s="54"/>
    </row>
    <row r="32" spans="1:10" s="6" customFormat="1" ht="19.75" customHeight="1">
      <c r="A32" s="48"/>
      <c r="B32" s="49"/>
      <c r="C32" s="50"/>
      <c r="D32" s="49"/>
      <c r="E32" s="51"/>
      <c r="F32" s="52"/>
      <c r="G32" s="53"/>
      <c r="H32" s="54"/>
      <c r="I32" s="54"/>
    </row>
    <row r="33" spans="1:9" s="6" customFormat="1" ht="19.75" customHeight="1">
      <c r="A33" s="48"/>
      <c r="B33" s="49"/>
      <c r="C33" s="50"/>
      <c r="D33" s="49"/>
      <c r="E33" s="51"/>
      <c r="F33" s="52"/>
      <c r="G33" s="53"/>
      <c r="H33" s="54"/>
      <c r="I33" s="54"/>
    </row>
    <row r="34" spans="1:9" s="6" customFormat="1" ht="19.75" customHeight="1">
      <c r="A34" s="48"/>
      <c r="B34" s="49"/>
      <c r="C34" s="50"/>
      <c r="D34" s="49"/>
      <c r="E34" s="51"/>
      <c r="F34" s="52"/>
      <c r="G34" s="53"/>
      <c r="H34" s="54"/>
      <c r="I34" s="54"/>
    </row>
    <row r="35" spans="1:9" s="6" customFormat="1" ht="19.75" customHeight="1">
      <c r="A35" s="48"/>
      <c r="B35" s="49"/>
      <c r="C35" s="50"/>
      <c r="D35" s="49"/>
      <c r="E35" s="51"/>
      <c r="F35" s="52"/>
      <c r="G35" s="53"/>
      <c r="H35" s="54"/>
      <c r="I35" s="54"/>
    </row>
    <row r="36" spans="1:9" s="6" customFormat="1" ht="19.75" customHeight="1">
      <c r="A36" s="48"/>
      <c r="B36" s="49"/>
      <c r="C36" s="50"/>
      <c r="D36" s="49"/>
      <c r="E36" s="51"/>
      <c r="F36" s="52"/>
      <c r="G36" s="53"/>
      <c r="H36" s="54"/>
      <c r="I36" s="54"/>
    </row>
    <row r="37" spans="1:9" s="6" customFormat="1" ht="19.75" customHeight="1">
      <c r="A37" s="48"/>
      <c r="B37" s="49"/>
      <c r="C37" s="50"/>
      <c r="D37" s="49"/>
      <c r="E37" s="51"/>
      <c r="F37" s="52"/>
      <c r="G37" s="53"/>
      <c r="H37" s="54"/>
      <c r="I37" s="54"/>
    </row>
    <row r="38" spans="1:9" s="6" customFormat="1" ht="19.75" customHeight="1">
      <c r="A38" s="48"/>
      <c r="B38" s="49"/>
      <c r="C38" s="50"/>
      <c r="D38" s="49"/>
      <c r="E38" s="51"/>
      <c r="F38" s="52"/>
      <c r="G38" s="53"/>
      <c r="H38" s="54"/>
      <c r="I38" s="54"/>
    </row>
    <row r="39" spans="1:9" s="6" customFormat="1" ht="19.75" customHeight="1">
      <c r="A39" s="48"/>
      <c r="B39" s="49"/>
      <c r="C39" s="50"/>
      <c r="D39" s="49"/>
      <c r="E39" s="51"/>
      <c r="F39" s="52"/>
      <c r="G39" s="53"/>
      <c r="H39" s="54"/>
      <c r="I39" s="54"/>
    </row>
    <row r="40" spans="1:9" s="6" customFormat="1" ht="19.75" customHeight="1">
      <c r="A40" s="48"/>
      <c r="B40" s="49"/>
      <c r="C40" s="50"/>
      <c r="D40" s="49"/>
      <c r="E40" s="51"/>
      <c r="F40" s="52"/>
      <c r="G40" s="53"/>
      <c r="H40" s="54"/>
      <c r="I40" s="54"/>
    </row>
    <row r="41" spans="1:9" s="6" customFormat="1" ht="19.75" customHeight="1">
      <c r="A41" s="48"/>
      <c r="B41" s="49"/>
      <c r="C41" s="50"/>
      <c r="D41" s="49"/>
      <c r="E41" s="51"/>
      <c r="F41" s="52"/>
      <c r="G41" s="53"/>
      <c r="H41" s="54"/>
      <c r="I41" s="54"/>
    </row>
    <row r="42" spans="1:9" s="6" customFormat="1" ht="19.75" customHeight="1">
      <c r="A42" s="48"/>
      <c r="B42" s="49"/>
      <c r="C42" s="50"/>
      <c r="D42" s="49"/>
      <c r="E42" s="51"/>
      <c r="F42" s="52"/>
      <c r="G42" s="53"/>
      <c r="H42" s="54"/>
      <c r="I42" s="54"/>
    </row>
    <row r="43" spans="1:9" s="6" customFormat="1" ht="19.75" customHeight="1">
      <c r="A43" s="48"/>
      <c r="B43" s="49"/>
      <c r="C43" s="50"/>
      <c r="D43" s="49"/>
      <c r="E43" s="51"/>
      <c r="F43" s="52"/>
      <c r="G43" s="53"/>
      <c r="H43" s="54"/>
      <c r="I43" s="54"/>
    </row>
    <row r="44" spans="1:9" s="6" customFormat="1" ht="19.75" customHeight="1">
      <c r="A44" s="48"/>
      <c r="B44" s="49"/>
      <c r="C44" s="50"/>
      <c r="D44" s="49"/>
      <c r="E44" s="51"/>
      <c r="F44" s="52"/>
      <c r="G44" s="53"/>
      <c r="H44" s="54"/>
      <c r="I44" s="54"/>
    </row>
    <row r="45" spans="1:9" s="6" customFormat="1" ht="19.75" customHeight="1">
      <c r="A45" s="48"/>
      <c r="B45" s="49"/>
      <c r="C45" s="50"/>
      <c r="D45" s="49"/>
      <c r="E45" s="51"/>
      <c r="F45" s="52"/>
      <c r="G45" s="53"/>
      <c r="H45" s="54"/>
      <c r="I45" s="54"/>
    </row>
    <row r="46" spans="1:9" s="6" customFormat="1" ht="19.75" customHeight="1">
      <c r="A46" s="48"/>
      <c r="B46" s="49"/>
      <c r="C46" s="50"/>
      <c r="D46" s="49"/>
      <c r="E46" s="51"/>
      <c r="F46" s="52"/>
      <c r="G46" s="53"/>
      <c r="H46" s="54"/>
      <c r="I46" s="54"/>
    </row>
    <row r="47" spans="1:9" s="6" customFormat="1" ht="19.75" customHeight="1">
      <c r="A47" s="48"/>
      <c r="B47" s="49"/>
      <c r="C47" s="50"/>
      <c r="D47" s="49"/>
      <c r="E47" s="51"/>
      <c r="F47" s="52"/>
      <c r="G47" s="53"/>
      <c r="H47" s="54"/>
      <c r="I47" s="54"/>
    </row>
    <row r="48" spans="1:9" s="6" customFormat="1" ht="19.75" customHeight="1">
      <c r="A48" s="48"/>
      <c r="B48" s="49"/>
      <c r="C48" s="50"/>
      <c r="D48" s="49"/>
      <c r="E48" s="51"/>
      <c r="F48" s="52"/>
      <c r="G48" s="53"/>
      <c r="H48" s="54"/>
      <c r="I48" s="54"/>
    </row>
    <row r="49" spans="1:10" s="6" customFormat="1" ht="19.75" customHeight="1">
      <c r="A49" s="48"/>
      <c r="B49" s="49"/>
      <c r="C49" s="50"/>
      <c r="D49" s="49"/>
      <c r="E49" s="51"/>
      <c r="F49" s="52"/>
      <c r="G49" s="53"/>
      <c r="H49" s="54"/>
      <c r="I49" s="54"/>
    </row>
    <row r="50" spans="1:10" s="6" customFormat="1" ht="19.75" customHeight="1">
      <c r="A50" s="48"/>
      <c r="B50" s="49"/>
      <c r="C50" s="50"/>
      <c r="D50" s="49"/>
      <c r="E50" s="51"/>
      <c r="F50" s="52"/>
      <c r="G50" s="53"/>
      <c r="H50" s="54"/>
      <c r="I50" s="54"/>
    </row>
    <row r="51" spans="1:10" s="6" customFormat="1" ht="19.75" customHeight="1">
      <c r="A51" s="48"/>
      <c r="B51" s="49"/>
      <c r="C51" s="50"/>
      <c r="D51" s="49"/>
      <c r="E51" s="51"/>
      <c r="F51" s="52"/>
      <c r="G51" s="53"/>
      <c r="H51" s="54"/>
      <c r="I51" s="54"/>
    </row>
    <row r="52" spans="1:10" s="6" customFormat="1" ht="19.75" customHeight="1">
      <c r="A52" s="48"/>
      <c r="B52" s="49"/>
      <c r="C52" s="50"/>
      <c r="D52" s="49"/>
      <c r="E52" s="51"/>
      <c r="F52" s="52"/>
      <c r="G52" s="53"/>
      <c r="H52" s="54"/>
      <c r="I52" s="54"/>
    </row>
    <row r="53" spans="1:10">
      <c r="A53" s="48"/>
      <c r="B53" s="49"/>
      <c r="C53" s="50"/>
      <c r="D53" s="49"/>
      <c r="E53" s="51"/>
      <c r="F53" s="52"/>
      <c r="G53" s="53"/>
      <c r="H53" s="54"/>
      <c r="I53" s="54"/>
      <c r="J53" s="6"/>
    </row>
    <row r="54" spans="1:10">
      <c r="A54" s="48"/>
      <c r="B54" s="49"/>
      <c r="C54" s="50"/>
      <c r="D54" s="49"/>
      <c r="E54" s="51"/>
      <c r="F54" s="52"/>
      <c r="G54" s="53"/>
      <c r="H54" s="54"/>
      <c r="I54" s="54"/>
      <c r="J54" s="6"/>
    </row>
    <row r="55" spans="1:10">
      <c r="A55" s="48"/>
      <c r="B55" s="49"/>
      <c r="C55" s="50"/>
      <c r="D55" s="49"/>
      <c r="E55" s="51"/>
      <c r="F55" s="52"/>
      <c r="G55" s="53"/>
      <c r="H55" s="54"/>
      <c r="I55" s="54"/>
      <c r="J55" s="6"/>
    </row>
    <row r="56" spans="1:10">
      <c r="A56" s="48"/>
      <c r="B56" s="49"/>
      <c r="C56" s="50"/>
      <c r="D56" s="49"/>
      <c r="E56" s="51"/>
      <c r="F56" s="52"/>
      <c r="G56" s="53"/>
      <c r="H56" s="54"/>
      <c r="I56" s="54"/>
      <c r="J56" s="6"/>
    </row>
    <row r="57" spans="1:10">
      <c r="A57" s="48"/>
      <c r="B57" s="49"/>
      <c r="C57" s="50"/>
      <c r="D57" s="49"/>
      <c r="E57" s="51"/>
      <c r="F57" s="52"/>
      <c r="G57" s="53"/>
      <c r="H57" s="54"/>
      <c r="I57" s="54"/>
      <c r="J57" s="6"/>
    </row>
    <row r="58" spans="1:10">
      <c r="A58" s="48"/>
      <c r="B58" s="49"/>
      <c r="C58" s="50"/>
      <c r="D58" s="49"/>
      <c r="E58" s="51"/>
      <c r="F58" s="52"/>
      <c r="G58" s="53"/>
      <c r="H58" s="54"/>
      <c r="I58" s="54"/>
      <c r="J58" s="6"/>
    </row>
    <row r="59" spans="1:10">
      <c r="A59" s="48"/>
      <c r="B59" s="49"/>
      <c r="C59" s="50"/>
      <c r="D59" s="49"/>
      <c r="E59" s="51"/>
      <c r="F59" s="52"/>
      <c r="G59" s="53"/>
      <c r="H59" s="54"/>
      <c r="I59" s="54"/>
      <c r="J59" s="6"/>
    </row>
    <row r="60" spans="1:10">
      <c r="A60" s="48"/>
      <c r="B60" s="49"/>
      <c r="C60" s="50"/>
      <c r="D60" s="49"/>
      <c r="E60" s="51"/>
      <c r="F60" s="52"/>
      <c r="G60" s="53"/>
      <c r="H60" s="54"/>
      <c r="I60" s="54"/>
      <c r="J60" s="6"/>
    </row>
    <row r="61" spans="1:10">
      <c r="A61" s="48"/>
      <c r="B61" s="49"/>
      <c r="C61" s="50"/>
      <c r="D61" s="49"/>
      <c r="E61" s="51"/>
      <c r="F61" s="52"/>
      <c r="G61" s="53"/>
      <c r="H61" s="54"/>
      <c r="I61" s="54"/>
      <c r="J61" s="6"/>
    </row>
    <row r="62" spans="1:10">
      <c r="A62" s="48"/>
      <c r="B62" s="49"/>
      <c r="C62" s="50"/>
      <c r="D62" s="49"/>
      <c r="E62" s="51"/>
      <c r="F62" s="52"/>
      <c r="G62" s="53"/>
      <c r="H62" s="54"/>
      <c r="I62" s="54"/>
      <c r="J62" s="6"/>
    </row>
    <row r="63" spans="1:10">
      <c r="J63" s="6"/>
    </row>
    <row r="64" spans="1:10">
      <c r="J64" s="6"/>
    </row>
    <row r="65" spans="3:9">
      <c r="C65" s="7"/>
      <c r="E65" s="8"/>
      <c r="F65" s="8"/>
      <c r="G65" s="9"/>
      <c r="H65" s="8"/>
      <c r="I65" s="8"/>
    </row>
    <row r="66" spans="3:9">
      <c r="C66" s="7"/>
      <c r="E66" s="8"/>
      <c r="F66" s="8"/>
      <c r="G66" s="9"/>
      <c r="H66" s="8"/>
      <c r="I66" s="8"/>
    </row>
    <row r="67" spans="3:9">
      <c r="C67" s="7"/>
      <c r="E67" s="8"/>
      <c r="F67" s="8"/>
      <c r="G67" s="9"/>
      <c r="H67" s="8"/>
      <c r="I67" s="8"/>
    </row>
    <row r="68" spans="3:9">
      <c r="C68" s="7"/>
      <c r="E68" s="8"/>
      <c r="F68" s="8"/>
      <c r="G68" s="9"/>
      <c r="H68" s="8"/>
      <c r="I68" s="8"/>
    </row>
    <row r="69" spans="3:9">
      <c r="C69" s="7"/>
      <c r="E69" s="8"/>
      <c r="F69" s="8"/>
      <c r="G69" s="9"/>
      <c r="H69" s="8"/>
      <c r="I69" s="8"/>
    </row>
    <row r="70" spans="3:9">
      <c r="C70" s="7"/>
      <c r="E70" s="8"/>
      <c r="F70" s="8"/>
      <c r="G70" s="9"/>
      <c r="H70" s="8"/>
      <c r="I70" s="8"/>
    </row>
    <row r="71" spans="3:9">
      <c r="C71" s="7"/>
      <c r="E71" s="8"/>
      <c r="F71" s="8"/>
      <c r="G71" s="9"/>
      <c r="H71" s="8"/>
      <c r="I71" s="8"/>
    </row>
    <row r="72" spans="3:9">
      <c r="C72" s="7"/>
      <c r="E72" s="8"/>
      <c r="F72" s="8"/>
      <c r="G72" s="9"/>
      <c r="H72" s="8"/>
      <c r="I72" s="8"/>
    </row>
    <row r="73" spans="3:9">
      <c r="C73" s="7"/>
      <c r="E73" s="8"/>
      <c r="F73" s="8"/>
      <c r="G73" s="9"/>
      <c r="H73" s="8"/>
      <c r="I73" s="8"/>
    </row>
    <row r="74" spans="3:9">
      <c r="C74" s="7"/>
      <c r="E74" s="8"/>
      <c r="F74" s="8"/>
      <c r="G74" s="9"/>
      <c r="H74" s="8"/>
      <c r="I74" s="8"/>
    </row>
    <row r="75" spans="3:9">
      <c r="C75" s="7"/>
      <c r="E75" s="8"/>
      <c r="F75" s="8"/>
      <c r="G75" s="9"/>
      <c r="H75" s="8"/>
      <c r="I75" s="8"/>
    </row>
    <row r="76" spans="3:9">
      <c r="C76" s="7"/>
      <c r="E76" s="8"/>
      <c r="F76" s="8"/>
      <c r="G76" s="9"/>
      <c r="H76" s="8"/>
      <c r="I76" s="8"/>
    </row>
    <row r="77" spans="3:9">
      <c r="C77" s="7"/>
      <c r="E77" s="8"/>
      <c r="F77" s="8"/>
      <c r="G77" s="9"/>
      <c r="H77" s="8"/>
      <c r="I77" s="8"/>
    </row>
    <row r="78" spans="3:9">
      <c r="C78" s="7"/>
      <c r="E78" s="8"/>
      <c r="F78" s="8"/>
      <c r="G78" s="9"/>
      <c r="H78" s="8"/>
      <c r="I78" s="8"/>
    </row>
    <row r="79" spans="3:9">
      <c r="C79" s="7"/>
      <c r="E79" s="8"/>
      <c r="F79" s="8"/>
      <c r="G79" s="9"/>
      <c r="H79" s="8"/>
      <c r="I79" s="8"/>
    </row>
    <row r="80" spans="3:9">
      <c r="C80" s="7"/>
      <c r="E80" s="8"/>
      <c r="F80" s="8"/>
      <c r="G80" s="9"/>
      <c r="H80" s="8"/>
      <c r="I80" s="8"/>
    </row>
    <row r="81" spans="3:9">
      <c r="C81" s="7"/>
      <c r="E81" s="8"/>
      <c r="F81" s="8"/>
      <c r="G81" s="9"/>
      <c r="H81" s="8"/>
      <c r="I81" s="8"/>
    </row>
    <row r="82" spans="3:9">
      <c r="C82" s="7"/>
      <c r="E82" s="8"/>
      <c r="F82" s="8"/>
      <c r="G82" s="9"/>
      <c r="H82" s="8"/>
      <c r="I82" s="8"/>
    </row>
    <row r="83" spans="3:9">
      <c r="C83" s="7"/>
      <c r="E83" s="8"/>
      <c r="F83" s="8"/>
      <c r="G83" s="9"/>
      <c r="H83" s="8"/>
      <c r="I83" s="8"/>
    </row>
    <row r="84" spans="3:9">
      <c r="C84" s="7"/>
      <c r="E84" s="8"/>
      <c r="F84" s="8"/>
      <c r="G84" s="9"/>
      <c r="H84" s="8"/>
      <c r="I84" s="8"/>
    </row>
    <row r="85" spans="3:9">
      <c r="C85" s="7"/>
      <c r="E85" s="8"/>
      <c r="F85" s="8"/>
      <c r="G85" s="9"/>
      <c r="H85" s="8"/>
      <c r="I85" s="8"/>
    </row>
    <row r="86" spans="3:9">
      <c r="C86" s="7"/>
      <c r="E86" s="8"/>
      <c r="F86" s="8"/>
      <c r="G86" s="9"/>
      <c r="H86" s="8"/>
      <c r="I86" s="8"/>
    </row>
    <row r="87" spans="3:9">
      <c r="C87" s="7"/>
      <c r="E87" s="8"/>
      <c r="F87" s="8"/>
      <c r="G87" s="9"/>
      <c r="H87" s="8"/>
      <c r="I87" s="8"/>
    </row>
    <row r="88" spans="3:9">
      <c r="C88" s="7"/>
      <c r="E88" s="8"/>
      <c r="F88" s="8"/>
      <c r="G88" s="9"/>
      <c r="H88" s="8"/>
      <c r="I88" s="8"/>
    </row>
    <row r="89" spans="3:9">
      <c r="C89" s="7"/>
      <c r="E89" s="8"/>
      <c r="F89" s="8"/>
      <c r="G89" s="9"/>
      <c r="H89" s="8"/>
      <c r="I89" s="8"/>
    </row>
    <row r="90" spans="3:9">
      <c r="C90" s="7"/>
      <c r="E90" s="8"/>
      <c r="F90" s="8"/>
      <c r="G90" s="9"/>
      <c r="H90" s="8"/>
      <c r="I90" s="8"/>
    </row>
    <row r="91" spans="3:9">
      <c r="C91" s="7"/>
      <c r="E91" s="8"/>
      <c r="F91" s="8"/>
      <c r="G91" s="9"/>
      <c r="H91" s="8"/>
      <c r="I91" s="8"/>
    </row>
    <row r="92" spans="3:9">
      <c r="C92" s="7"/>
      <c r="E92" s="8"/>
      <c r="F92" s="8"/>
      <c r="G92" s="9"/>
      <c r="H92" s="8"/>
      <c r="I92" s="8"/>
    </row>
    <row r="93" spans="3:9">
      <c r="C93" s="7"/>
      <c r="E93" s="8"/>
      <c r="F93" s="8"/>
      <c r="G93" s="9"/>
      <c r="H93" s="8"/>
      <c r="I93" s="8"/>
    </row>
    <row r="94" spans="3:9">
      <c r="C94" s="7"/>
      <c r="E94" s="8"/>
      <c r="F94" s="8"/>
      <c r="G94" s="9"/>
      <c r="H94" s="8"/>
      <c r="I94" s="8"/>
    </row>
    <row r="95" spans="3:9">
      <c r="C95" s="7"/>
    </row>
    <row r="96" spans="3:9">
      <c r="C96" s="7"/>
    </row>
    <row r="97" spans="3:3">
      <c r="C97" s="7"/>
    </row>
  </sheetData>
  <dataValidations count="2">
    <dataValidation type="date" allowBlank="1" showInputMessage="1" showErrorMessage="1" sqref="H21:I62" xr:uid="{04AF713C-57FB-4FF2-B33C-EBAEF2932FA2}">
      <formula1>1</formula1>
      <formula2>2921942</formula2>
    </dataValidation>
    <dataValidation type="decimal" allowBlank="1" showInputMessage="1" showErrorMessage="1" sqref="E21:G62" xr:uid="{A82364C0-E3CB-4168-A1B0-451DD6484BD4}">
      <formula1>0</formula1>
      <formula2>1000000000</formula2>
    </dataValidation>
  </dataValidations>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0EEF0-2828-4793-A456-AD802981B2E4}">
  <dimension ref="A1:N42"/>
  <sheetViews>
    <sheetView showGridLines="0" topLeftCell="A6" zoomScaleNormal="100" workbookViewId="0">
      <selection activeCell="Q27" sqref="Q27"/>
    </sheetView>
  </sheetViews>
  <sheetFormatPr baseColWidth="10" defaultRowHeight="15"/>
  <cols>
    <col min="1" max="1" width="1.5" customWidth="1"/>
    <col min="2" max="2" width="2.83203125" customWidth="1"/>
    <col min="4" max="4" width="11" customWidth="1"/>
    <col min="6" max="6" width="3.6640625" customWidth="1"/>
    <col min="7" max="7" width="21.33203125" customWidth="1"/>
    <col min="11" max="11" width="3.5" customWidth="1"/>
    <col min="12" max="12" width="7.1640625" customWidth="1"/>
    <col min="14" max="14" width="11.5" style="77"/>
  </cols>
  <sheetData>
    <row r="1" spans="1:14" ht="37">
      <c r="A1" s="103" t="s">
        <v>27</v>
      </c>
      <c r="B1" s="103"/>
      <c r="C1" s="103"/>
      <c r="D1" s="103"/>
      <c r="E1" s="103"/>
      <c r="F1" s="103"/>
      <c r="G1" s="103"/>
      <c r="H1" s="103"/>
      <c r="I1" s="103"/>
      <c r="J1" s="103"/>
      <c r="K1" s="103"/>
      <c r="L1" s="103"/>
      <c r="M1" s="103"/>
      <c r="N1" s="103"/>
    </row>
    <row r="3" spans="1:14" ht="16">
      <c r="E3" s="79" t="s">
        <v>28</v>
      </c>
      <c r="F3" s="104" t="s">
        <v>22</v>
      </c>
      <c r="G3" s="104"/>
      <c r="H3" s="76" t="s">
        <v>29</v>
      </c>
    </row>
    <row r="5" spans="1:14" ht="16">
      <c r="E5" s="79" t="s">
        <v>30</v>
      </c>
      <c r="F5" s="105">
        <v>43556</v>
      </c>
      <c r="G5" s="106"/>
      <c r="H5" s="58" t="s">
        <v>31</v>
      </c>
      <c r="I5" s="105">
        <v>44316</v>
      </c>
      <c r="J5" s="106"/>
      <c r="L5" s="76" t="s">
        <v>32</v>
      </c>
    </row>
    <row r="7" spans="1:14">
      <c r="C7" s="75" t="s">
        <v>43</v>
      </c>
    </row>
    <row r="8" spans="1:14" ht="16" thickBot="1"/>
    <row r="9" spans="1:14">
      <c r="B9" s="11"/>
      <c r="C9" s="12"/>
      <c r="D9" s="12"/>
      <c r="E9" s="12"/>
      <c r="F9" s="12"/>
      <c r="G9" s="12"/>
      <c r="H9" s="12"/>
      <c r="I9" s="12"/>
      <c r="J9" s="12"/>
      <c r="K9" s="59"/>
    </row>
    <row r="10" spans="1:14" s="6" customFormat="1" ht="29">
      <c r="B10" s="13"/>
      <c r="C10" s="107" t="s">
        <v>33</v>
      </c>
      <c r="D10" s="107"/>
      <c r="E10" s="107"/>
      <c r="F10" s="107"/>
      <c r="G10" s="107"/>
      <c r="H10" s="107"/>
      <c r="I10" s="107"/>
      <c r="J10" s="107"/>
      <c r="K10" s="14"/>
      <c r="N10" s="78"/>
    </row>
    <row r="11" spans="1:14" s="6" customFormat="1">
      <c r="B11" s="13"/>
      <c r="K11" s="14"/>
      <c r="N11" s="78"/>
    </row>
    <row r="12" spans="1:14" s="6" customFormat="1">
      <c r="B12" s="13"/>
      <c r="H12" s="60" t="s">
        <v>34</v>
      </c>
      <c r="I12" s="108">
        <f ca="1">TODAY()</f>
        <v>45960</v>
      </c>
      <c r="J12" s="108"/>
      <c r="K12" s="14"/>
      <c r="N12" s="78"/>
    </row>
    <row r="13" spans="1:14" s="6" customFormat="1">
      <c r="B13" s="13"/>
      <c r="C13" s="62" t="s">
        <v>35</v>
      </c>
      <c r="E13" s="63">
        <f>IF(ISBLANK(F5),"",F5)</f>
        <v>43556</v>
      </c>
      <c r="F13" s="64" t="s">
        <v>36</v>
      </c>
      <c r="G13" s="65">
        <f>IF(ISBLANK(I5),"",I5)</f>
        <v>44316</v>
      </c>
      <c r="K13" s="14"/>
      <c r="N13" s="78"/>
    </row>
    <row r="14" spans="1:14" s="6" customFormat="1">
      <c r="B14" s="13"/>
      <c r="K14" s="14"/>
      <c r="N14" s="78"/>
    </row>
    <row r="15" spans="1:14" s="6" customFormat="1">
      <c r="B15" s="13"/>
      <c r="C15" s="62" t="s">
        <v>37</v>
      </c>
      <c r="E15" s="6" t="str">
        <f>_xlfn.XLOOKUP(F3,'Données à saisir'!A21:A62,'Données à saisir'!B21:B62,"")</f>
        <v>25 rue maréchal Juin, 85000 Abbeville</v>
      </c>
      <c r="K15" s="14"/>
      <c r="N15" s="78"/>
    </row>
    <row r="16" spans="1:14" s="6" customFormat="1">
      <c r="B16" s="13"/>
      <c r="K16" s="14"/>
      <c r="N16" s="78"/>
    </row>
    <row r="17" spans="2:14" s="6" customFormat="1">
      <c r="B17" s="13"/>
      <c r="C17" s="62" t="s">
        <v>38</v>
      </c>
      <c r="E17" s="100" t="str">
        <f>F3</f>
        <v>Jean-Pierre Durand</v>
      </c>
      <c r="F17" s="100"/>
      <c r="G17" s="100"/>
      <c r="H17" s="100"/>
      <c r="I17" s="100"/>
      <c r="K17" s="14"/>
      <c r="N17" s="78"/>
    </row>
    <row r="18" spans="2:14" s="6" customFormat="1">
      <c r="B18" s="13"/>
      <c r="K18" s="14"/>
      <c r="N18" s="78"/>
    </row>
    <row r="19" spans="2:14" s="6" customFormat="1">
      <c r="B19" s="13"/>
      <c r="C19" s="62" t="s">
        <v>39</v>
      </c>
      <c r="G19" s="6" t="str">
        <f>IF(ISBLANK('Données à saisir'!D7),"",'Données à saisir'!D7)</f>
        <v>Aurélien Saint-Prix</v>
      </c>
      <c r="K19" s="14"/>
      <c r="N19" s="78"/>
    </row>
    <row r="20" spans="2:14" s="6" customFormat="1">
      <c r="B20" s="13"/>
      <c r="G20" s="6" t="str">
        <f>IF(ISBLANK('Données à saisir'!D9),"",'Données à saisir'!D9)</f>
        <v>45 boulevard Voltaire</v>
      </c>
      <c r="K20" s="14"/>
      <c r="N20" s="78"/>
    </row>
    <row r="21" spans="2:14" s="6" customFormat="1">
      <c r="B21" s="13"/>
      <c r="G21" s="6" t="str">
        <f>IF(ISBLANK('Données à saisir'!D11),"",'Données à saisir'!D11)</f>
        <v>85000 Abbeville</v>
      </c>
      <c r="K21" s="14"/>
      <c r="N21" s="78"/>
    </row>
    <row r="22" spans="2:14" s="6" customFormat="1">
      <c r="B22" s="13"/>
      <c r="G22" s="6" t="str">
        <f>IF(ISBLANK('Données à saisir'!D13),"",'Données à saisir'!D13)</f>
        <v>05 65 65 65 65</v>
      </c>
      <c r="K22" s="14"/>
      <c r="N22" s="78"/>
    </row>
    <row r="23" spans="2:14" s="6" customFormat="1">
      <c r="B23" s="13"/>
      <c r="G23" s="6" t="str">
        <f>IF(ISBLANK('Données à saisir'!D15),"",'Données à saisir'!D15)</f>
        <v>jreza@dfsq.fr</v>
      </c>
      <c r="K23" s="14"/>
      <c r="N23" s="78"/>
    </row>
    <row r="24" spans="2:14" s="6" customFormat="1" ht="16" thickBot="1">
      <c r="B24" s="13"/>
      <c r="K24" s="14"/>
      <c r="N24" s="78"/>
    </row>
    <row r="25" spans="2:14" s="6" customFormat="1" ht="23.25" customHeight="1">
      <c r="B25" s="13"/>
      <c r="C25" s="67" t="s">
        <v>40</v>
      </c>
      <c r="D25" s="68"/>
      <c r="E25" s="68"/>
      <c r="F25" s="68"/>
      <c r="G25" s="69">
        <f>_xlfn.XLOOKUP(F3,'Données à saisir'!A21:A62,'Données à saisir'!E21:E62,"")</f>
        <v>750</v>
      </c>
      <c r="K25" s="14"/>
      <c r="N25" s="78"/>
    </row>
    <row r="26" spans="2:14" s="6" customFormat="1" ht="23.25" customHeight="1">
      <c r="B26" s="13"/>
      <c r="C26" s="70" t="s">
        <v>41</v>
      </c>
      <c r="G26" s="71">
        <f>_xlfn.XLOOKUP(F3,'Données à saisir'!A21:A62,'Données à saisir'!F21:F62,"")</f>
        <v>65</v>
      </c>
      <c r="K26" s="14"/>
      <c r="N26" s="78"/>
    </row>
    <row r="27" spans="2:14" s="6" customFormat="1" ht="23.25" customHeight="1">
      <c r="B27" s="13"/>
      <c r="C27" s="70" t="s">
        <v>42</v>
      </c>
      <c r="G27" s="72"/>
      <c r="K27" s="14"/>
      <c r="N27" s="78"/>
    </row>
    <row r="28" spans="2:14" s="6" customFormat="1" ht="20" thickBot="1">
      <c r="B28" s="13"/>
      <c r="C28" s="73" t="s">
        <v>44</v>
      </c>
      <c r="D28" s="16"/>
      <c r="E28" s="16"/>
      <c r="F28" s="16"/>
      <c r="G28" s="74">
        <f>SUM(G25:G27)</f>
        <v>815</v>
      </c>
      <c r="H28" s="101" t="s">
        <v>45</v>
      </c>
      <c r="I28" s="101"/>
      <c r="J28" s="101"/>
      <c r="K28" s="14"/>
      <c r="N28" s="78"/>
    </row>
    <row r="29" spans="2:14" s="6" customFormat="1">
      <c r="B29" s="13"/>
      <c r="H29" s="101"/>
      <c r="I29" s="101"/>
      <c r="J29" s="101"/>
      <c r="K29" s="14"/>
      <c r="N29" s="78"/>
    </row>
    <row r="30" spans="2:14" s="6" customFormat="1">
      <c r="B30" s="13"/>
      <c r="K30" s="14"/>
      <c r="N30" s="78"/>
    </row>
    <row r="31" spans="2:14" s="6" customFormat="1">
      <c r="B31" s="13"/>
      <c r="K31" s="14"/>
      <c r="N31" s="78"/>
    </row>
    <row r="32" spans="2:14" s="6" customFormat="1">
      <c r="B32" s="13"/>
      <c r="G32" s="6" t="s">
        <v>46</v>
      </c>
      <c r="K32" s="14"/>
      <c r="N32" s="78"/>
    </row>
    <row r="33" spans="2:14" s="6" customFormat="1">
      <c r="B33" s="13"/>
      <c r="G33" s="6" t="s">
        <v>47</v>
      </c>
      <c r="K33" s="14"/>
      <c r="N33" s="78"/>
    </row>
    <row r="34" spans="2:14" s="6" customFormat="1">
      <c r="B34" s="13"/>
      <c r="K34" s="14"/>
      <c r="N34" s="78"/>
    </row>
    <row r="35" spans="2:14" s="6" customFormat="1">
      <c r="B35" s="13"/>
      <c r="K35" s="14"/>
      <c r="N35" s="78"/>
    </row>
    <row r="36" spans="2:14" s="6" customFormat="1">
      <c r="B36" s="13"/>
      <c r="K36" s="14"/>
      <c r="N36" s="78"/>
    </row>
    <row r="37" spans="2:14" s="6" customFormat="1">
      <c r="B37" s="13"/>
      <c r="K37" s="14"/>
      <c r="N37" s="78"/>
    </row>
    <row r="38" spans="2:14" s="6" customFormat="1">
      <c r="B38" s="13"/>
      <c r="C38" s="102" t="s">
        <v>48</v>
      </c>
      <c r="D38" s="102"/>
      <c r="E38" s="102"/>
      <c r="F38" s="102"/>
      <c r="G38" s="102"/>
      <c r="H38" s="102"/>
      <c r="I38" s="102"/>
      <c r="J38" s="102"/>
      <c r="K38" s="14"/>
      <c r="N38" s="78"/>
    </row>
    <row r="39" spans="2:14" s="6" customFormat="1">
      <c r="B39" s="13"/>
      <c r="C39" s="102"/>
      <c r="D39" s="102"/>
      <c r="E39" s="102"/>
      <c r="F39" s="102"/>
      <c r="G39" s="102"/>
      <c r="H39" s="102"/>
      <c r="I39" s="102"/>
      <c r="J39" s="102"/>
      <c r="K39" s="14"/>
      <c r="N39" s="78"/>
    </row>
    <row r="40" spans="2:14" s="6" customFormat="1" ht="16" thickBot="1">
      <c r="B40" s="15"/>
      <c r="C40" s="16"/>
      <c r="D40" s="16"/>
      <c r="E40" s="16"/>
      <c r="F40" s="16"/>
      <c r="G40" s="16"/>
      <c r="H40" s="16"/>
      <c r="I40" s="16"/>
      <c r="J40" s="16"/>
      <c r="K40" s="17"/>
      <c r="N40" s="78"/>
    </row>
    <row r="41" spans="2:14" s="6" customFormat="1">
      <c r="N41" s="78"/>
    </row>
    <row r="42" spans="2:14">
      <c r="B42" s="3"/>
    </row>
  </sheetData>
  <mergeCells count="9">
    <mergeCell ref="E17:I17"/>
    <mergeCell ref="H28:J29"/>
    <mergeCell ref="C38:J39"/>
    <mergeCell ref="A1:N1"/>
    <mergeCell ref="F3:G3"/>
    <mergeCell ref="F5:G5"/>
    <mergeCell ref="I5:J5"/>
    <mergeCell ref="C10:J10"/>
    <mergeCell ref="I12:J12"/>
  </mergeCells>
  <dataValidations disablePrompts="1" count="1">
    <dataValidation type="date" allowBlank="1" showInputMessage="1" showErrorMessage="1" sqref="I5:J5 F5:G5" xr:uid="{2514E5BD-81AB-4D16-9B95-E56BE61E8B4D}">
      <formula1>1</formula1>
      <formula2>2921942</formula2>
    </dataValidation>
  </dataValidations>
  <pageMargins left="0.7" right="0.7" top="0.75" bottom="0.75" header="0.3" footer="0.3"/>
  <pageSetup paperSize="9" scale="66"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7CD90C51-41B7-4D09-9B39-613A1C3704F6}">
          <x14:formula1>
            <xm:f>'Données à saisir'!$A$21:$A$62</xm:f>
          </x14:formula1>
          <xm:sqref>F3:G3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0C6D2-4418-43F6-8A5A-904A301C5F8C}">
  <dimension ref="A1:N60"/>
  <sheetViews>
    <sheetView showGridLines="0" topLeftCell="A10" zoomScaleNormal="100" workbookViewId="0">
      <selection activeCell="H43" sqref="H43"/>
    </sheetView>
  </sheetViews>
  <sheetFormatPr baseColWidth="10" defaultRowHeight="15"/>
  <cols>
    <col min="1" max="1" width="1.5" customWidth="1"/>
    <col min="2" max="2" width="2.83203125" customWidth="1"/>
    <col min="4" max="4" width="11" customWidth="1"/>
    <col min="6" max="6" width="3.1640625" bestFit="1" customWidth="1"/>
    <col min="7" max="7" width="21.33203125" customWidth="1"/>
    <col min="11" max="11" width="3.5" customWidth="1"/>
    <col min="12" max="12" width="2.5" customWidth="1"/>
    <col min="13" max="13" width="13.33203125" customWidth="1"/>
    <col min="14" max="14" width="11.5" style="77"/>
  </cols>
  <sheetData>
    <row r="1" spans="1:14" ht="37">
      <c r="A1" s="103" t="s">
        <v>49</v>
      </c>
      <c r="B1" s="103"/>
      <c r="C1" s="103"/>
      <c r="D1" s="103"/>
      <c r="E1" s="103"/>
      <c r="F1" s="103"/>
      <c r="G1" s="103"/>
      <c r="H1" s="103"/>
      <c r="I1" s="103"/>
      <c r="J1" s="103"/>
      <c r="K1" s="103"/>
      <c r="L1" s="103"/>
      <c r="M1" s="103"/>
      <c r="N1" s="103"/>
    </row>
    <row r="3" spans="1:14" ht="16">
      <c r="C3" s="57" t="s">
        <v>28</v>
      </c>
      <c r="F3" s="111" t="s">
        <v>24</v>
      </c>
      <c r="G3" s="112"/>
      <c r="H3" s="76" t="s">
        <v>29</v>
      </c>
    </row>
    <row r="4" spans="1:14" ht="16">
      <c r="C4" s="57"/>
    </row>
    <row r="5" spans="1:14" ht="16">
      <c r="C5" s="57" t="s">
        <v>50</v>
      </c>
      <c r="F5" s="105">
        <v>44287</v>
      </c>
      <c r="G5" s="106"/>
      <c r="H5" s="58" t="s">
        <v>31</v>
      </c>
      <c r="I5" s="105">
        <v>44316</v>
      </c>
      <c r="J5" s="106"/>
      <c r="K5" s="76" t="s">
        <v>32</v>
      </c>
    </row>
    <row r="7" spans="1:14">
      <c r="C7" s="75" t="s">
        <v>43</v>
      </c>
    </row>
    <row r="8" spans="1:14" ht="16" thickBot="1"/>
    <row r="9" spans="1:14" ht="27.75" customHeight="1">
      <c r="B9" s="11"/>
      <c r="C9" s="12"/>
      <c r="D9" s="12"/>
      <c r="E9" s="12"/>
      <c r="F9" s="12"/>
      <c r="G9" s="12"/>
      <c r="H9" s="12"/>
      <c r="I9" s="12"/>
      <c r="J9" s="12"/>
      <c r="K9" s="59"/>
    </row>
    <row r="10" spans="1:14" s="6" customFormat="1" ht="29">
      <c r="B10" s="13"/>
      <c r="C10" s="107" t="s">
        <v>51</v>
      </c>
      <c r="D10" s="107"/>
      <c r="E10" s="107"/>
      <c r="F10" s="107"/>
      <c r="G10" s="107"/>
      <c r="H10" s="107"/>
      <c r="I10" s="107"/>
      <c r="J10" s="107"/>
      <c r="K10" s="14"/>
      <c r="N10" s="78"/>
    </row>
    <row r="11" spans="1:14" s="6" customFormat="1">
      <c r="B11" s="13"/>
      <c r="K11" s="14"/>
      <c r="N11" s="78"/>
    </row>
    <row r="12" spans="1:14" s="6" customFormat="1">
      <c r="B12" s="13"/>
      <c r="K12" s="14"/>
      <c r="N12" s="78"/>
    </row>
    <row r="13" spans="1:14" s="6" customFormat="1">
      <c r="B13" s="13"/>
      <c r="K13" s="14"/>
      <c r="N13" s="78"/>
    </row>
    <row r="14" spans="1:14" s="6" customFormat="1">
      <c r="B14" s="13"/>
      <c r="C14" s="80" t="str">
        <f>IF(ISBLANK('Données à saisir'!D7),"",'Données à saisir'!D7)</f>
        <v>Aurélien Saint-Prix</v>
      </c>
      <c r="H14" s="60" t="s">
        <v>34</v>
      </c>
      <c r="I14" s="108">
        <f ca="1">TODAY()</f>
        <v>45960</v>
      </c>
      <c r="J14" s="108"/>
      <c r="K14" s="14"/>
      <c r="N14" s="78"/>
    </row>
    <row r="15" spans="1:14" s="6" customFormat="1">
      <c r="B15" s="13"/>
      <c r="C15" s="81" t="str">
        <f>IF(ISBLANK('Données à saisir'!D9),"",'Données à saisir'!D9)</f>
        <v>45 boulevard Voltaire</v>
      </c>
      <c r="H15" s="60"/>
      <c r="I15" s="61"/>
      <c r="J15" s="61"/>
      <c r="K15" s="14"/>
      <c r="N15" s="78"/>
    </row>
    <row r="16" spans="1:14" s="6" customFormat="1">
      <c r="B16" s="13"/>
      <c r="C16" s="81" t="str">
        <f>IF(ISBLANK('Données à saisir'!D11),"",'Données à saisir'!D11)</f>
        <v>85000 Abbeville</v>
      </c>
      <c r="H16" s="60"/>
      <c r="I16" s="61"/>
      <c r="J16" s="61"/>
      <c r="K16" s="14"/>
      <c r="N16" s="78"/>
    </row>
    <row r="17" spans="2:14" s="6" customFormat="1">
      <c r="B17" s="13"/>
      <c r="C17" s="81" t="str">
        <f>IF(ISBLANK('Données à saisir'!D13),"",'Données à saisir'!D13)</f>
        <v>05 65 65 65 65</v>
      </c>
      <c r="H17" s="60"/>
      <c r="I17" s="61"/>
      <c r="J17" s="61"/>
      <c r="K17" s="14"/>
      <c r="N17" s="78"/>
    </row>
    <row r="18" spans="2:14" s="6" customFormat="1">
      <c r="B18" s="13"/>
      <c r="C18" s="81" t="str">
        <f>IF(ISBLANK('Données à saisir'!D15),"",'Données à saisir'!D15)</f>
        <v>jreza@dfsq.fr</v>
      </c>
      <c r="H18" s="60"/>
      <c r="I18" s="61"/>
      <c r="J18" s="61"/>
      <c r="K18" s="14"/>
      <c r="N18" s="78"/>
    </row>
    <row r="19" spans="2:14" s="6" customFormat="1">
      <c r="B19" s="13"/>
      <c r="C19" s="82" t="s">
        <v>52</v>
      </c>
      <c r="H19" s="60"/>
      <c r="I19" s="61"/>
      <c r="J19" s="61"/>
      <c r="K19" s="14"/>
      <c r="N19" s="78"/>
    </row>
    <row r="20" spans="2:14" s="6" customFormat="1">
      <c r="B20" s="13"/>
      <c r="C20" s="82"/>
      <c r="H20" s="60"/>
      <c r="I20" s="61"/>
      <c r="J20" s="61"/>
      <c r="K20" s="14"/>
      <c r="N20" s="78"/>
    </row>
    <row r="21" spans="2:14" s="6" customFormat="1">
      <c r="B21" s="13"/>
      <c r="G21" s="97" t="s">
        <v>53</v>
      </c>
      <c r="I21" s="83"/>
      <c r="J21" s="83"/>
      <c r="K21" s="14"/>
      <c r="N21" s="78"/>
    </row>
    <row r="22" spans="2:14" s="6" customFormat="1">
      <c r="B22" s="13"/>
      <c r="G22" s="66" t="str">
        <f>F3</f>
        <v>Emilie Merrand</v>
      </c>
      <c r="I22" s="95"/>
      <c r="J22" s="95"/>
      <c r="K22" s="14"/>
      <c r="N22" s="78"/>
    </row>
    <row r="23" spans="2:14" s="6" customFormat="1">
      <c r="B23" s="13"/>
      <c r="G23" s="98" t="str">
        <f>IF(ISBLANK(_xlfn.XLOOKUP($F$3,'Données à saisir'!$A$21:$A$62,'Données à saisir'!B21:B62)),"",_xlfn.XLOOKUP($F$3,'Données à saisir'!$A$21:$A$62,'Données à saisir'!B21:B62))</f>
        <v>25 rue Luigi, 85000 Abbeville</v>
      </c>
      <c r="I23" s="96"/>
      <c r="J23" s="96"/>
      <c r="K23" s="14"/>
      <c r="N23" s="78"/>
    </row>
    <row r="24" spans="2:14" s="6" customFormat="1">
      <c r="B24" s="13"/>
      <c r="G24" s="98">
        <f>IF(ISBLANK(_xlfn.XLOOKUP($F$3,'Données à saisir'!$A$21:$A$62,'Données à saisir'!C21:C62)),"",_xlfn.XLOOKUP($F$3,'Données à saisir'!$A$21:$A$62,'Données à saisir'!C21:C62))</f>
        <v>642202017</v>
      </c>
      <c r="I24" s="96"/>
      <c r="J24" s="96"/>
      <c r="K24" s="14"/>
      <c r="N24" s="78"/>
    </row>
    <row r="25" spans="2:14" s="6" customFormat="1">
      <c r="B25" s="13"/>
      <c r="G25" s="109" t="str">
        <f>IF(ISBLANK(_xlfn.XLOOKUP($F$3,'Données à saisir'!$A$21:$A$62,'Données à saisir'!D21:D62)),"",_xlfn.XLOOKUP($F$3,'Données à saisir'!$A$21:$A$62,'Données à saisir'!D21:D62))</f>
        <v/>
      </c>
      <c r="H25" s="109"/>
      <c r="I25" s="109"/>
      <c r="J25" s="109"/>
      <c r="K25" s="14"/>
      <c r="N25" s="78"/>
    </row>
    <row r="26" spans="2:14" s="6" customFormat="1">
      <c r="B26" s="13"/>
      <c r="G26" s="99" t="s">
        <v>54</v>
      </c>
      <c r="H26" s="99"/>
      <c r="I26" s="99"/>
      <c r="J26" s="99"/>
      <c r="K26" s="14"/>
      <c r="N26" s="78"/>
    </row>
    <row r="27" spans="2:14" s="6" customFormat="1">
      <c r="B27" s="13"/>
      <c r="H27" s="60"/>
      <c r="I27" s="61"/>
      <c r="J27" s="61"/>
      <c r="K27" s="14"/>
      <c r="N27" s="78"/>
    </row>
    <row r="28" spans="2:14" s="6" customFormat="1">
      <c r="B28" s="13"/>
      <c r="H28" s="60"/>
      <c r="I28" s="61"/>
      <c r="J28" s="61"/>
      <c r="K28" s="14"/>
      <c r="N28" s="78"/>
    </row>
    <row r="29" spans="2:14" s="6" customFormat="1">
      <c r="B29" s="13"/>
      <c r="H29" s="60"/>
      <c r="I29" s="61"/>
      <c r="J29" s="61"/>
      <c r="K29" s="14"/>
      <c r="N29" s="78"/>
    </row>
    <row r="30" spans="2:14" s="6" customFormat="1">
      <c r="B30" s="13"/>
      <c r="C30" s="6" t="s">
        <v>55</v>
      </c>
      <c r="H30" s="60"/>
      <c r="I30" s="61"/>
      <c r="J30" s="61"/>
      <c r="K30" s="14"/>
      <c r="N30" s="78"/>
    </row>
    <row r="31" spans="2:14" s="6" customFormat="1">
      <c r="B31" s="13"/>
      <c r="H31" s="60"/>
      <c r="I31" s="61"/>
      <c r="J31" s="61"/>
      <c r="K31" s="14"/>
      <c r="N31" s="78"/>
    </row>
    <row r="32" spans="2:14" s="6" customFormat="1">
      <c r="B32" s="13"/>
      <c r="C32" s="6" t="s">
        <v>56</v>
      </c>
      <c r="H32" s="60"/>
      <c r="I32" s="61"/>
      <c r="J32" s="61"/>
      <c r="K32" s="14"/>
      <c r="N32" s="78"/>
    </row>
    <row r="33" spans="2:14" s="6" customFormat="1">
      <c r="B33" s="13"/>
      <c r="H33" s="60"/>
      <c r="I33" s="61"/>
      <c r="J33" s="61"/>
      <c r="K33" s="14"/>
      <c r="N33" s="78"/>
    </row>
    <row r="34" spans="2:14" s="6" customFormat="1">
      <c r="B34" s="13"/>
      <c r="H34" s="60"/>
      <c r="I34" s="61"/>
      <c r="J34" s="61"/>
      <c r="K34" s="14"/>
      <c r="N34" s="78"/>
    </row>
    <row r="35" spans="2:14" s="6" customFormat="1">
      <c r="B35" s="13"/>
      <c r="C35" s="62" t="s">
        <v>35</v>
      </c>
      <c r="D35" s="62"/>
      <c r="E35" s="84">
        <f>IF(ISBLANK(F5),"",F5)</f>
        <v>44287</v>
      </c>
      <c r="F35" s="85" t="s">
        <v>36</v>
      </c>
      <c r="G35" s="86">
        <f>IF(ISBLANK(I5),"",I5)</f>
        <v>44316</v>
      </c>
      <c r="K35" s="14"/>
      <c r="N35" s="78"/>
    </row>
    <row r="36" spans="2:14" s="6" customFormat="1">
      <c r="B36" s="13"/>
      <c r="C36" s="62"/>
      <c r="D36" s="62"/>
      <c r="E36" s="84"/>
      <c r="F36" s="85"/>
      <c r="G36" s="86"/>
      <c r="K36" s="14"/>
      <c r="N36" s="78"/>
    </row>
    <row r="37" spans="2:14" s="6" customFormat="1" ht="16" thickBot="1">
      <c r="B37" s="13"/>
      <c r="K37" s="14"/>
      <c r="N37" s="78"/>
    </row>
    <row r="38" spans="2:14" s="6" customFormat="1" ht="23.25" customHeight="1">
      <c r="B38" s="13"/>
      <c r="C38" s="67" t="s">
        <v>40</v>
      </c>
      <c r="D38" s="68"/>
      <c r="E38" s="68"/>
      <c r="F38" s="68"/>
      <c r="G38" s="68" t="s">
        <v>57</v>
      </c>
      <c r="H38" s="68"/>
      <c r="I38" s="87">
        <f>_xlfn.XLOOKUP(F3,'Données à saisir'!A21:A62,'Données à saisir'!E21:E62,"")</f>
        <v>650</v>
      </c>
      <c r="J38" s="88" t="s">
        <v>58</v>
      </c>
      <c r="K38" s="14"/>
      <c r="N38" s="78"/>
    </row>
    <row r="39" spans="2:14" s="6" customFormat="1" ht="23.25" customHeight="1">
      <c r="B39" s="13"/>
      <c r="C39" s="70" t="s">
        <v>41</v>
      </c>
      <c r="G39" s="6" t="s">
        <v>57</v>
      </c>
      <c r="I39" s="62">
        <f>IF(ISERROR(VLOOKUP($F$3,'[1]Données à saisir'!$A$15:$I$56,6,0)),"",VLOOKUP($F$3,'[1]Données à saisir'!$A$15:$I$56,6,0))</f>
        <v>45</v>
      </c>
      <c r="J39" s="89" t="s">
        <v>58</v>
      </c>
      <c r="K39" s="14"/>
      <c r="N39" s="78"/>
    </row>
    <row r="40" spans="2:14" s="6" customFormat="1" ht="23.25" customHeight="1">
      <c r="B40" s="13"/>
      <c r="C40" s="70" t="s">
        <v>42</v>
      </c>
      <c r="G40" s="6" t="s">
        <v>57</v>
      </c>
      <c r="J40" s="90"/>
      <c r="K40" s="14"/>
      <c r="N40" s="78"/>
    </row>
    <row r="41" spans="2:14" s="6" customFormat="1" ht="23.25" customHeight="1" thickBot="1">
      <c r="B41" s="13"/>
      <c r="C41" s="91" t="s">
        <v>59</v>
      </c>
      <c r="D41" s="16"/>
      <c r="E41" s="16"/>
      <c r="F41" s="16"/>
      <c r="G41" s="16"/>
      <c r="H41" s="92"/>
      <c r="I41" s="93">
        <f>SUM(I38:I40)</f>
        <v>695</v>
      </c>
      <c r="J41" s="94" t="s">
        <v>58</v>
      </c>
      <c r="K41" s="14"/>
      <c r="N41" s="78"/>
    </row>
    <row r="42" spans="2:14" s="6" customFormat="1">
      <c r="B42" s="13"/>
      <c r="K42" s="14"/>
      <c r="N42" s="78"/>
    </row>
    <row r="43" spans="2:14" s="6" customFormat="1">
      <c r="B43" s="13"/>
      <c r="K43" s="14"/>
      <c r="N43" s="78"/>
    </row>
    <row r="44" spans="2:14" s="6" customFormat="1">
      <c r="B44" s="13"/>
      <c r="K44" s="14"/>
      <c r="N44" s="78"/>
    </row>
    <row r="45" spans="2:14" s="6" customFormat="1">
      <c r="B45" s="13"/>
      <c r="K45" s="14"/>
      <c r="N45" s="78"/>
    </row>
    <row r="46" spans="2:14" s="6" customFormat="1">
      <c r="B46" s="13"/>
      <c r="C46" s="6" t="s">
        <v>60</v>
      </c>
      <c r="K46" s="14"/>
      <c r="N46" s="78"/>
    </row>
    <row r="47" spans="2:14" s="6" customFormat="1">
      <c r="B47" s="13"/>
      <c r="K47" s="14"/>
      <c r="N47" s="78"/>
    </row>
    <row r="48" spans="2:14" s="6" customFormat="1">
      <c r="B48" s="13"/>
      <c r="K48" s="14"/>
      <c r="N48" s="78"/>
    </row>
    <row r="49" spans="2:14" s="6" customFormat="1">
      <c r="B49" s="13"/>
      <c r="K49" s="14"/>
      <c r="N49" s="78"/>
    </row>
    <row r="50" spans="2:14" s="6" customFormat="1">
      <c r="B50" s="13"/>
      <c r="C50" s="6" t="s">
        <v>61</v>
      </c>
      <c r="K50" s="14"/>
      <c r="N50" s="78"/>
    </row>
    <row r="51" spans="2:14" s="6" customFormat="1">
      <c r="B51" s="13"/>
      <c r="K51" s="14"/>
      <c r="N51" s="78"/>
    </row>
    <row r="52" spans="2:14" s="6" customFormat="1">
      <c r="B52" s="13"/>
      <c r="K52" s="14"/>
      <c r="N52" s="78"/>
    </row>
    <row r="53" spans="2:14" s="6" customFormat="1">
      <c r="B53" s="13"/>
      <c r="K53" s="14"/>
      <c r="N53" s="78"/>
    </row>
    <row r="54" spans="2:14" s="6" customFormat="1">
      <c r="B54" s="13"/>
      <c r="K54" s="14"/>
      <c r="N54" s="78"/>
    </row>
    <row r="55" spans="2:14" s="6" customFormat="1">
      <c r="B55" s="13"/>
      <c r="K55" s="14"/>
      <c r="N55" s="78"/>
    </row>
    <row r="56" spans="2:14" s="6" customFormat="1">
      <c r="B56" s="13"/>
      <c r="C56" s="110" t="s">
        <v>62</v>
      </c>
      <c r="D56" s="110"/>
      <c r="E56" s="110"/>
      <c r="F56" s="110"/>
      <c r="G56" s="110"/>
      <c r="H56" s="110"/>
      <c r="I56" s="110"/>
      <c r="J56" s="110"/>
      <c r="K56" s="14"/>
      <c r="N56" s="78"/>
    </row>
    <row r="57" spans="2:14" s="6" customFormat="1">
      <c r="B57" s="13"/>
      <c r="C57" s="110"/>
      <c r="D57" s="110"/>
      <c r="E57" s="110"/>
      <c r="F57" s="110"/>
      <c r="G57" s="110"/>
      <c r="H57" s="110"/>
      <c r="I57" s="110"/>
      <c r="J57" s="110"/>
      <c r="K57" s="14"/>
      <c r="N57" s="78"/>
    </row>
    <row r="58" spans="2:14" s="6" customFormat="1" ht="28.75" customHeight="1" thickBot="1">
      <c r="B58" s="15"/>
      <c r="C58" s="16"/>
      <c r="D58" s="16"/>
      <c r="E58" s="16"/>
      <c r="F58" s="16"/>
      <c r="G58" s="16"/>
      <c r="H58" s="16"/>
      <c r="I58" s="16"/>
      <c r="J58" s="16"/>
      <c r="K58" s="17"/>
      <c r="N58" s="78"/>
    </row>
    <row r="59" spans="2:14" s="6" customFormat="1">
      <c r="N59" s="78"/>
    </row>
    <row r="60" spans="2:14">
      <c r="B60" s="3"/>
    </row>
  </sheetData>
  <mergeCells count="8">
    <mergeCell ref="G25:J25"/>
    <mergeCell ref="C56:J57"/>
    <mergeCell ref="A1:N1"/>
    <mergeCell ref="F3:G3"/>
    <mergeCell ref="F5:G5"/>
    <mergeCell ref="I5:J5"/>
    <mergeCell ref="C10:J10"/>
    <mergeCell ref="I14:J14"/>
  </mergeCells>
  <dataValidations count="1">
    <dataValidation type="date" allowBlank="1" showInputMessage="1" showErrorMessage="1" sqref="I5:J5 F5:G5" xr:uid="{9F926D50-EFEC-40D3-91E4-32DE1959F66A}">
      <formula1>1</formula1>
      <formula2>2921942</formula2>
    </dataValidation>
  </dataValidations>
  <pageMargins left="0.7" right="0.7" top="0.75" bottom="0.75" header="0.3" footer="0.3"/>
  <pageSetup paperSize="9" scale="6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7DB0B1D-4A88-4C64-A19A-8A3D0A5D1F61}">
          <x14:formula1>
            <xm:f>'Données à saisir'!$A$21:$A$62</xm:f>
          </x14:formula1>
          <xm:sqref>F3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Mot de passe</vt:lpstr>
      <vt:lpstr>Données à saisir</vt:lpstr>
      <vt:lpstr>Quittance à imprimer</vt:lpstr>
      <vt:lpstr>Avis échéance à imprimer</vt:lpstr>
      <vt:lpstr>'Avis échéance à imprimer'!Zone_d_impression</vt:lpstr>
      <vt:lpstr>'Quittance à imprimer'!Zone_d_impression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 Barseghyan</dc:creator>
  <cp:lastModifiedBy>Apprenant Morpheus</cp:lastModifiedBy>
  <cp:lastPrinted>2025-10-30T11:09:05Z</cp:lastPrinted>
  <dcterms:created xsi:type="dcterms:W3CDTF">2025-06-04T14:10:18Z</dcterms:created>
  <dcterms:modified xsi:type="dcterms:W3CDTF">2025-10-30T11:21:04Z</dcterms:modified>
</cp:coreProperties>
</file>