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defaultThemeVersion="202300"/>
  <mc:AlternateContent xmlns:mc="http://schemas.openxmlformats.org/markup-compatibility/2006">
    <mc:Choice Requires="x15">
      <x15ac:absPath xmlns:x15ac="http://schemas.microsoft.com/office/spreadsheetml/2010/11/ac" url="/Users/celiachevalier/Downloads/"/>
    </mc:Choice>
  </mc:AlternateContent>
  <xr:revisionPtr revIDLastSave="0" documentId="13_ncr:1_{1CD39769-2259-5940-9A5F-391D25B09FEE}" xr6:coauthVersionLast="47" xr6:coauthVersionMax="47" xr10:uidLastSave="{00000000-0000-0000-0000-000000000000}"/>
  <bookViews>
    <workbookView xWindow="0" yWindow="660" windowWidth="29400" windowHeight="18460" xr2:uid="{EFB43EE0-E158-4C2E-A287-AD209E474E0D}"/>
  </bookViews>
  <sheets>
    <sheet name="Mot de passe" sheetId="6" r:id="rId1"/>
    <sheet name="Plan de charges" sheetId="1" r:id="rId2"/>
    <sheet name="Plan de charges par projet" sheetId="5" r:id="rId3"/>
    <sheet name="Plan de charge par employé" sheetId="3" r:id="rId4"/>
  </sheets>
  <externalReferences>
    <externalReference r:id="rId5"/>
  </externalReferences>
  <definedNames>
    <definedName name="Hard_Attendu">OFFSET([1]Analyse!$G$27,,,COUNTA([1]Analyse!$G$27:$G$36))</definedName>
    <definedName name="Hard_Evalue">OFFSET([1]Analyse!$H$27,,,COUNTA([1]Analyse!$H$27:$H$36))</definedName>
    <definedName name="Hard_skills">OFFSET([1]Analyse!$F$27,,,COUNTA([1]Analyse!$F$27:$F$36))</definedName>
    <definedName name="Soft_Attendu">OFFSET([1]Analyse!$G$14,,,COUNTA([1]Analyse!$G$14:$G$23))</definedName>
    <definedName name="Soft_Evalue">OFFSET([1]Analyse!$H$14,,,COUNTA([1]Analyse!$H$14:$H$23))</definedName>
    <definedName name="Soft_skills">OFFSET([1]Analyse!$F$14,,,COUNTA([1]Analyse!$F$14:$F$23))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40" i="5" l="1"/>
  <c r="AO40" i="5"/>
  <c r="AN40" i="5"/>
  <c r="AM40" i="5"/>
  <c r="AL40" i="5"/>
  <c r="AK40" i="5"/>
  <c r="AJ40" i="5"/>
  <c r="AI40" i="5"/>
  <c r="AH40" i="5"/>
  <c r="AG40" i="5"/>
  <c r="AF40" i="5"/>
  <c r="AE40" i="5"/>
  <c r="AD40" i="5"/>
  <c r="AC40" i="5"/>
  <c r="AB40" i="5"/>
  <c r="AA40" i="5"/>
  <c r="Z40" i="5"/>
  <c r="Y40" i="5"/>
  <c r="X40" i="5"/>
  <c r="W40" i="5"/>
  <c r="V40" i="5"/>
  <c r="U40" i="5"/>
  <c r="T40" i="5"/>
  <c r="S40" i="5"/>
  <c r="R40" i="5"/>
  <c r="Q40" i="5"/>
  <c r="P40" i="5"/>
  <c r="O40" i="5"/>
  <c r="N40" i="5"/>
  <c r="M40" i="5"/>
  <c r="L40" i="5"/>
  <c r="K40" i="5"/>
  <c r="J40" i="5"/>
  <c r="I40" i="5"/>
  <c r="H40" i="5"/>
  <c r="G40" i="5"/>
  <c r="AQ39" i="5"/>
  <c r="F39" i="5"/>
  <c r="AQ38" i="5"/>
  <c r="F38" i="5"/>
  <c r="AQ37" i="5"/>
  <c r="F37" i="5"/>
  <c r="AQ36" i="5"/>
  <c r="F36" i="5"/>
  <c r="AQ35" i="5"/>
  <c r="F35" i="5"/>
  <c r="AQ34" i="5"/>
  <c r="F34" i="5"/>
  <c r="AQ33" i="5"/>
  <c r="F33" i="5"/>
  <c r="AQ32" i="5"/>
  <c r="F32" i="5"/>
  <c r="AQ31" i="5"/>
  <c r="F31" i="5"/>
  <c r="AQ30" i="5"/>
  <c r="F30" i="5"/>
  <c r="AQ29" i="5"/>
  <c r="F29" i="5"/>
  <c r="AQ28" i="5"/>
  <c r="F28" i="5"/>
  <c r="AQ27" i="5"/>
  <c r="F27" i="5"/>
  <c r="AQ26" i="5"/>
  <c r="F26" i="5"/>
  <c r="AQ25" i="5"/>
  <c r="F25" i="5"/>
  <c r="AQ24" i="5"/>
  <c r="F24" i="5"/>
  <c r="AQ23" i="5"/>
  <c r="F23" i="5"/>
  <c r="AQ22" i="5"/>
  <c r="F22" i="5"/>
  <c r="AQ21" i="5"/>
  <c r="F21" i="5"/>
  <c r="AQ20" i="5"/>
  <c r="F20" i="5"/>
  <c r="AQ19" i="5"/>
  <c r="F19" i="5"/>
  <c r="AQ18" i="5"/>
  <c r="F18" i="5"/>
  <c r="AQ17" i="5"/>
  <c r="F17" i="5"/>
  <c r="AQ16" i="5"/>
  <c r="F16" i="5"/>
  <c r="AQ15" i="5"/>
  <c r="F15" i="5"/>
  <c r="AQ14" i="5"/>
  <c r="F14" i="5"/>
  <c r="AQ13" i="5"/>
  <c r="F13" i="5"/>
  <c r="AQ12" i="5"/>
  <c r="AQ40" i="5" s="1"/>
  <c r="F12" i="5"/>
  <c r="F40" i="5" s="1"/>
  <c r="G5" i="5"/>
  <c r="AP33" i="3"/>
  <c r="AO33" i="3"/>
  <c r="AN33" i="3"/>
  <c r="AM33" i="3"/>
  <c r="AL33" i="3"/>
  <c r="AK33" i="3"/>
  <c r="AJ33" i="3"/>
  <c r="AI33" i="3"/>
  <c r="AH33" i="3"/>
  <c r="AG33" i="3"/>
  <c r="AF33" i="3"/>
  <c r="AE33" i="3"/>
  <c r="AD33" i="3"/>
  <c r="AC33" i="3"/>
  <c r="AB33" i="3"/>
  <c r="AA33" i="3"/>
  <c r="Z33" i="3"/>
  <c r="Y33" i="3"/>
  <c r="X33" i="3"/>
  <c r="W33" i="3"/>
  <c r="V33" i="3"/>
  <c r="U33" i="3"/>
  <c r="T33" i="3"/>
  <c r="S33" i="3"/>
  <c r="R33" i="3"/>
  <c r="Q33" i="3"/>
  <c r="P33" i="3"/>
  <c r="O33" i="3"/>
  <c r="N33" i="3"/>
  <c r="M33" i="3"/>
  <c r="L33" i="3"/>
  <c r="K33" i="3"/>
  <c r="J33" i="3"/>
  <c r="I33" i="3"/>
  <c r="H33" i="3"/>
  <c r="G33" i="3"/>
  <c r="AQ32" i="3"/>
  <c r="F32" i="3"/>
  <c r="AQ31" i="3"/>
  <c r="F31" i="3"/>
  <c r="AQ30" i="3"/>
  <c r="F30" i="3"/>
  <c r="AQ29" i="3"/>
  <c r="F29" i="3"/>
  <c r="AQ28" i="3"/>
  <c r="F28" i="3"/>
  <c r="AQ27" i="3"/>
  <c r="F27" i="3"/>
  <c r="AQ26" i="3"/>
  <c r="F26" i="3"/>
  <c r="AQ25" i="3"/>
  <c r="F25" i="3"/>
  <c r="AQ24" i="3"/>
  <c r="F24" i="3"/>
  <c r="AQ23" i="3"/>
  <c r="F23" i="3"/>
  <c r="AQ22" i="3"/>
  <c r="F22" i="3"/>
  <c r="AQ21" i="3"/>
  <c r="F21" i="3"/>
  <c r="AQ20" i="3"/>
  <c r="F20" i="3"/>
  <c r="AQ19" i="3"/>
  <c r="F19" i="3"/>
  <c r="AQ18" i="3"/>
  <c r="F18" i="3"/>
  <c r="AQ17" i="3"/>
  <c r="F17" i="3"/>
  <c r="AQ16" i="3"/>
  <c r="F16" i="3"/>
  <c r="AQ15" i="3"/>
  <c r="F15" i="3"/>
  <c r="AQ14" i="3"/>
  <c r="F14" i="3"/>
  <c r="AQ13" i="3"/>
  <c r="F13" i="3"/>
  <c r="AQ12" i="3"/>
  <c r="AQ33" i="3" s="1"/>
  <c r="F12" i="3"/>
  <c r="F33" i="3" s="1"/>
  <c r="G5" i="3"/>
  <c r="F14" i="1"/>
  <c r="AP43" i="1"/>
  <c r="AO43" i="1"/>
  <c r="AN43" i="1"/>
  <c r="AM43" i="1"/>
  <c r="AL43" i="1"/>
  <c r="AK43" i="1"/>
  <c r="AJ43" i="1"/>
  <c r="AI43" i="1"/>
  <c r="AH43" i="1"/>
  <c r="AG43" i="1"/>
  <c r="AF43" i="1"/>
  <c r="AE43" i="1"/>
  <c r="AD43" i="1"/>
  <c r="AC43" i="1"/>
  <c r="AB43" i="1"/>
  <c r="AA43" i="1"/>
  <c r="Z43" i="1"/>
  <c r="Y43" i="1"/>
  <c r="X43" i="1"/>
  <c r="W43" i="1"/>
  <c r="V43" i="1"/>
  <c r="U43" i="1"/>
  <c r="T43" i="1"/>
  <c r="S43" i="1"/>
  <c r="R43" i="1"/>
  <c r="Q43" i="1"/>
  <c r="P43" i="1"/>
  <c r="O43" i="1"/>
  <c r="N43" i="1"/>
  <c r="M43" i="1"/>
  <c r="L43" i="1"/>
  <c r="K43" i="1"/>
  <c r="J43" i="1"/>
  <c r="I43" i="1"/>
  <c r="H43" i="1"/>
  <c r="G43" i="1"/>
  <c r="AQ42" i="1"/>
  <c r="F42" i="1"/>
  <c r="AQ41" i="1"/>
  <c r="F41" i="1"/>
  <c r="AQ40" i="1"/>
  <c r="F40" i="1"/>
  <c r="AQ39" i="1"/>
  <c r="F39" i="1"/>
  <c r="AQ38" i="1"/>
  <c r="F38" i="1"/>
  <c r="AQ37" i="1"/>
  <c r="F37" i="1"/>
  <c r="AQ36" i="1"/>
  <c r="F36" i="1"/>
  <c r="AQ35" i="1"/>
  <c r="F35" i="1"/>
  <c r="AQ34" i="1"/>
  <c r="F34" i="1"/>
  <c r="AQ33" i="1"/>
  <c r="F33" i="1"/>
  <c r="AQ32" i="1"/>
  <c r="F32" i="1"/>
  <c r="AQ31" i="1"/>
  <c r="F31" i="1"/>
  <c r="AQ30" i="1"/>
  <c r="F30" i="1"/>
  <c r="AQ29" i="1"/>
  <c r="F29" i="1"/>
  <c r="AQ28" i="1"/>
  <c r="F28" i="1"/>
  <c r="AQ27" i="1"/>
  <c r="F27" i="1"/>
  <c r="AQ26" i="1"/>
  <c r="F26" i="1"/>
  <c r="AQ25" i="1"/>
  <c r="F25" i="1"/>
  <c r="AQ24" i="1"/>
  <c r="F24" i="1"/>
  <c r="AQ23" i="1"/>
  <c r="F23" i="1"/>
  <c r="AQ22" i="1"/>
  <c r="F22" i="1"/>
  <c r="AQ21" i="1"/>
  <c r="F21" i="1"/>
  <c r="AQ20" i="1"/>
  <c r="F20" i="1"/>
  <c r="AQ19" i="1"/>
  <c r="F19" i="1"/>
  <c r="AQ18" i="1"/>
  <c r="F18" i="1"/>
  <c r="AQ17" i="1"/>
  <c r="F17" i="1"/>
  <c r="AQ16" i="1"/>
  <c r="F16" i="1"/>
  <c r="AQ15" i="1"/>
  <c r="F15" i="1"/>
  <c r="AQ14" i="1"/>
  <c r="AQ43" i="1" s="1"/>
  <c r="F43" i="1"/>
  <c r="G7" i="1"/>
  <c r="G10" i="5" l="1"/>
  <c r="G9" i="5"/>
  <c r="G8" i="5"/>
  <c r="G6" i="5"/>
  <c r="G11" i="5" s="1"/>
  <c r="H5" i="5"/>
  <c r="G10" i="3"/>
  <c r="G9" i="3"/>
  <c r="G8" i="3"/>
  <c r="G6" i="3"/>
  <c r="G11" i="3" s="1"/>
  <c r="H5" i="3"/>
  <c r="G12" i="1"/>
  <c r="G11" i="1"/>
  <c r="G10" i="1"/>
  <c r="G8" i="1"/>
  <c r="G13" i="1" s="1"/>
  <c r="H7" i="1"/>
  <c r="H12" i="1" s="1"/>
  <c r="H10" i="5" l="1"/>
  <c r="H8" i="5"/>
  <c r="H6" i="5"/>
  <c r="H11" i="5" s="1"/>
  <c r="I5" i="5"/>
  <c r="H9" i="5"/>
  <c r="H10" i="3"/>
  <c r="H8" i="3"/>
  <c r="H6" i="3"/>
  <c r="H11" i="3" s="1"/>
  <c r="I5" i="3"/>
  <c r="H9" i="3"/>
  <c r="H10" i="1"/>
  <c r="H8" i="1"/>
  <c r="H13" i="1" s="1"/>
  <c r="I7" i="1"/>
  <c r="H11" i="1"/>
  <c r="I10" i="5" l="1"/>
  <c r="I8" i="5"/>
  <c r="I6" i="5"/>
  <c r="I11" i="5" s="1"/>
  <c r="J5" i="5"/>
  <c r="I9" i="5"/>
  <c r="I10" i="3"/>
  <c r="I8" i="3"/>
  <c r="I6" i="3"/>
  <c r="I11" i="3" s="1"/>
  <c r="J5" i="3"/>
  <c r="I9" i="3"/>
  <c r="I12" i="1"/>
  <c r="I10" i="1"/>
  <c r="I8" i="1"/>
  <c r="I13" i="1" s="1"/>
  <c r="J7" i="1"/>
  <c r="I11" i="1"/>
  <c r="J10" i="5" l="1"/>
  <c r="J8" i="5"/>
  <c r="J6" i="5"/>
  <c r="J11" i="5" s="1"/>
  <c r="K5" i="5"/>
  <c r="J9" i="5"/>
  <c r="J10" i="3"/>
  <c r="J8" i="3"/>
  <c r="J6" i="3"/>
  <c r="J11" i="3" s="1"/>
  <c r="K5" i="3"/>
  <c r="J9" i="3"/>
  <c r="J12" i="1"/>
  <c r="J10" i="1"/>
  <c r="J8" i="1"/>
  <c r="J13" i="1" s="1"/>
  <c r="K7" i="1"/>
  <c r="J11" i="1"/>
  <c r="K10" i="5" l="1"/>
  <c r="K8" i="5"/>
  <c r="K6" i="5"/>
  <c r="K11" i="5" s="1"/>
  <c r="L5" i="5"/>
  <c r="K9" i="5"/>
  <c r="K10" i="3"/>
  <c r="K8" i="3"/>
  <c r="K6" i="3"/>
  <c r="K11" i="3" s="1"/>
  <c r="L5" i="3"/>
  <c r="K9" i="3"/>
  <c r="K12" i="1"/>
  <c r="K10" i="1"/>
  <c r="K8" i="1"/>
  <c r="K13" i="1" s="1"/>
  <c r="L7" i="1"/>
  <c r="K11" i="1"/>
  <c r="L10" i="5" l="1"/>
  <c r="L8" i="5"/>
  <c r="L6" i="5"/>
  <c r="L11" i="5" s="1"/>
  <c r="M5" i="5"/>
  <c r="L9" i="5"/>
  <c r="L10" i="3"/>
  <c r="L8" i="3"/>
  <c r="L6" i="3"/>
  <c r="L11" i="3" s="1"/>
  <c r="M5" i="3"/>
  <c r="L9" i="3"/>
  <c r="L12" i="1"/>
  <c r="L10" i="1"/>
  <c r="L8" i="1"/>
  <c r="L13" i="1" s="1"/>
  <c r="M7" i="1"/>
  <c r="L11" i="1"/>
  <c r="M10" i="5" l="1"/>
  <c r="M8" i="5"/>
  <c r="M6" i="5"/>
  <c r="M11" i="5" s="1"/>
  <c r="N5" i="5"/>
  <c r="M9" i="5"/>
  <c r="M10" i="3"/>
  <c r="M8" i="3"/>
  <c r="M6" i="3"/>
  <c r="M11" i="3" s="1"/>
  <c r="N5" i="3"/>
  <c r="M9" i="3"/>
  <c r="M12" i="1"/>
  <c r="M10" i="1"/>
  <c r="M8" i="1"/>
  <c r="M13" i="1" s="1"/>
  <c r="N7" i="1"/>
  <c r="M11" i="1"/>
  <c r="N10" i="5" l="1"/>
  <c r="N8" i="5"/>
  <c r="N6" i="5"/>
  <c r="N11" i="5" s="1"/>
  <c r="O5" i="5"/>
  <c r="N9" i="5"/>
  <c r="N10" i="3"/>
  <c r="N8" i="3"/>
  <c r="N6" i="3"/>
  <c r="N11" i="3" s="1"/>
  <c r="O5" i="3"/>
  <c r="N9" i="3"/>
  <c r="N12" i="1"/>
  <c r="N10" i="1"/>
  <c r="N8" i="1"/>
  <c r="N13" i="1" s="1"/>
  <c r="O7" i="1"/>
  <c r="N11" i="1"/>
  <c r="O10" i="5" l="1"/>
  <c r="O8" i="5"/>
  <c r="O6" i="5"/>
  <c r="O11" i="5" s="1"/>
  <c r="P5" i="5"/>
  <c r="O9" i="5"/>
  <c r="O10" i="3"/>
  <c r="O8" i="3"/>
  <c r="O6" i="3"/>
  <c r="O11" i="3" s="1"/>
  <c r="P5" i="3"/>
  <c r="O9" i="3"/>
  <c r="O12" i="1"/>
  <c r="O10" i="1"/>
  <c r="O8" i="1"/>
  <c r="O13" i="1" s="1"/>
  <c r="P7" i="1"/>
  <c r="O11" i="1"/>
  <c r="P10" i="5" l="1"/>
  <c r="P8" i="5"/>
  <c r="P6" i="5"/>
  <c r="P11" i="5" s="1"/>
  <c r="Q5" i="5"/>
  <c r="P9" i="5"/>
  <c r="P10" i="3"/>
  <c r="P8" i="3"/>
  <c r="P6" i="3"/>
  <c r="P11" i="3" s="1"/>
  <c r="Q5" i="3"/>
  <c r="P9" i="3"/>
  <c r="P12" i="1"/>
  <c r="P10" i="1"/>
  <c r="P8" i="1"/>
  <c r="P13" i="1" s="1"/>
  <c r="Q7" i="1"/>
  <c r="P11" i="1"/>
  <c r="Q10" i="5" l="1"/>
  <c r="Q8" i="5"/>
  <c r="Q6" i="5"/>
  <c r="Q11" i="5" s="1"/>
  <c r="R5" i="5"/>
  <c r="Q9" i="5"/>
  <c r="Q10" i="3"/>
  <c r="Q8" i="3"/>
  <c r="Q6" i="3"/>
  <c r="Q11" i="3" s="1"/>
  <c r="R5" i="3"/>
  <c r="Q9" i="3"/>
  <c r="Q12" i="1"/>
  <c r="Q10" i="1"/>
  <c r="Q8" i="1"/>
  <c r="Q13" i="1" s="1"/>
  <c r="R7" i="1"/>
  <c r="Q11" i="1"/>
  <c r="R10" i="5" l="1"/>
  <c r="R8" i="5"/>
  <c r="R6" i="5"/>
  <c r="R11" i="5" s="1"/>
  <c r="S5" i="5"/>
  <c r="R9" i="5"/>
  <c r="R10" i="3"/>
  <c r="R8" i="3"/>
  <c r="R6" i="3"/>
  <c r="R11" i="3" s="1"/>
  <c r="S5" i="3"/>
  <c r="R9" i="3"/>
  <c r="R12" i="1"/>
  <c r="R10" i="1"/>
  <c r="R8" i="1"/>
  <c r="R13" i="1" s="1"/>
  <c r="S7" i="1"/>
  <c r="R11" i="1"/>
  <c r="S10" i="5" l="1"/>
  <c r="S8" i="5"/>
  <c r="S6" i="5"/>
  <c r="S11" i="5" s="1"/>
  <c r="T5" i="5"/>
  <c r="S9" i="5"/>
  <c r="S10" i="3"/>
  <c r="S8" i="3"/>
  <c r="S6" i="3"/>
  <c r="S11" i="3" s="1"/>
  <c r="T5" i="3"/>
  <c r="S9" i="3"/>
  <c r="S12" i="1"/>
  <c r="S10" i="1"/>
  <c r="S8" i="1"/>
  <c r="S13" i="1" s="1"/>
  <c r="T7" i="1"/>
  <c r="S11" i="1"/>
  <c r="T10" i="5" l="1"/>
  <c r="T8" i="5"/>
  <c r="T6" i="5"/>
  <c r="T11" i="5" s="1"/>
  <c r="U5" i="5"/>
  <c r="T9" i="5"/>
  <c r="T10" i="3"/>
  <c r="T8" i="3"/>
  <c r="T6" i="3"/>
  <c r="T11" i="3" s="1"/>
  <c r="U5" i="3"/>
  <c r="T9" i="3"/>
  <c r="T12" i="1"/>
  <c r="T10" i="1"/>
  <c r="T8" i="1"/>
  <c r="T13" i="1" s="1"/>
  <c r="U7" i="1"/>
  <c r="T11" i="1"/>
  <c r="U10" i="5" l="1"/>
  <c r="U8" i="5"/>
  <c r="U6" i="5"/>
  <c r="U11" i="5" s="1"/>
  <c r="V5" i="5"/>
  <c r="U9" i="5"/>
  <c r="U10" i="3"/>
  <c r="U8" i="3"/>
  <c r="U6" i="3"/>
  <c r="U11" i="3" s="1"/>
  <c r="V5" i="3"/>
  <c r="U9" i="3"/>
  <c r="U12" i="1"/>
  <c r="U10" i="1"/>
  <c r="U8" i="1"/>
  <c r="U13" i="1" s="1"/>
  <c r="V7" i="1"/>
  <c r="U11" i="1"/>
  <c r="V10" i="5" l="1"/>
  <c r="V8" i="5"/>
  <c r="V6" i="5"/>
  <c r="V11" i="5" s="1"/>
  <c r="W5" i="5"/>
  <c r="V9" i="5"/>
  <c r="V10" i="3"/>
  <c r="V8" i="3"/>
  <c r="V6" i="3"/>
  <c r="V11" i="3" s="1"/>
  <c r="W5" i="3"/>
  <c r="V9" i="3"/>
  <c r="V12" i="1"/>
  <c r="V10" i="1"/>
  <c r="V8" i="1"/>
  <c r="V13" i="1" s="1"/>
  <c r="W7" i="1"/>
  <c r="V11" i="1"/>
  <c r="W10" i="5" l="1"/>
  <c r="W8" i="5"/>
  <c r="W6" i="5"/>
  <c r="W11" i="5" s="1"/>
  <c r="X5" i="5"/>
  <c r="W9" i="5"/>
  <c r="W10" i="3"/>
  <c r="W8" i="3"/>
  <c r="W6" i="3"/>
  <c r="W11" i="3" s="1"/>
  <c r="X5" i="3"/>
  <c r="W9" i="3"/>
  <c r="W12" i="1"/>
  <c r="W10" i="1"/>
  <c r="W8" i="1"/>
  <c r="W13" i="1" s="1"/>
  <c r="X7" i="1"/>
  <c r="W11" i="1"/>
  <c r="X10" i="5" l="1"/>
  <c r="X8" i="5"/>
  <c r="X6" i="5"/>
  <c r="X11" i="5" s="1"/>
  <c r="Y5" i="5"/>
  <c r="X9" i="5"/>
  <c r="X10" i="3"/>
  <c r="X8" i="3"/>
  <c r="X6" i="3"/>
  <c r="X11" i="3" s="1"/>
  <c r="Y5" i="3"/>
  <c r="X9" i="3"/>
  <c r="X12" i="1"/>
  <c r="X10" i="1"/>
  <c r="X8" i="1"/>
  <c r="X13" i="1" s="1"/>
  <c r="Y7" i="1"/>
  <c r="X11" i="1"/>
  <c r="Y10" i="5" l="1"/>
  <c r="Y8" i="5"/>
  <c r="Y6" i="5"/>
  <c r="Y11" i="5" s="1"/>
  <c r="Z5" i="5"/>
  <c r="Y9" i="5"/>
  <c r="Y10" i="3"/>
  <c r="Y8" i="3"/>
  <c r="Y6" i="3"/>
  <c r="Y11" i="3" s="1"/>
  <c r="Z5" i="3"/>
  <c r="Y9" i="3"/>
  <c r="Y12" i="1"/>
  <c r="Y10" i="1"/>
  <c r="Y8" i="1"/>
  <c r="Y13" i="1" s="1"/>
  <c r="Z7" i="1"/>
  <c r="Y11" i="1"/>
  <c r="Z10" i="5" l="1"/>
  <c r="Z8" i="5"/>
  <c r="Z6" i="5"/>
  <c r="Z11" i="5" s="1"/>
  <c r="AA5" i="5"/>
  <c r="Z9" i="5"/>
  <c r="Z10" i="3"/>
  <c r="Z8" i="3"/>
  <c r="Z6" i="3"/>
  <c r="Z11" i="3" s="1"/>
  <c r="AA5" i="3"/>
  <c r="Z9" i="3"/>
  <c r="Z12" i="1"/>
  <c r="Z10" i="1"/>
  <c r="Z8" i="1"/>
  <c r="Z13" i="1" s="1"/>
  <c r="AA7" i="1"/>
  <c r="Z11" i="1"/>
  <c r="AA10" i="5" l="1"/>
  <c r="AA8" i="5"/>
  <c r="AA6" i="5"/>
  <c r="AA11" i="5" s="1"/>
  <c r="AB5" i="5"/>
  <c r="AA9" i="5"/>
  <c r="AA10" i="3"/>
  <c r="AA8" i="3"/>
  <c r="AA6" i="3"/>
  <c r="AA11" i="3" s="1"/>
  <c r="AB5" i="3"/>
  <c r="AA9" i="3"/>
  <c r="AA12" i="1"/>
  <c r="AA10" i="1"/>
  <c r="AA8" i="1"/>
  <c r="AA13" i="1" s="1"/>
  <c r="AB7" i="1"/>
  <c r="AA11" i="1"/>
  <c r="AB10" i="5" l="1"/>
  <c r="AB8" i="5"/>
  <c r="AB6" i="5"/>
  <c r="AB11" i="5" s="1"/>
  <c r="AC5" i="5"/>
  <c r="AB9" i="5"/>
  <c r="AB10" i="3"/>
  <c r="AB8" i="3"/>
  <c r="AB6" i="3"/>
  <c r="AB11" i="3" s="1"/>
  <c r="AC5" i="3"/>
  <c r="AB9" i="3"/>
  <c r="AB12" i="1"/>
  <c r="AB10" i="1"/>
  <c r="AB8" i="1"/>
  <c r="AB13" i="1" s="1"/>
  <c r="AC7" i="1"/>
  <c r="AB11" i="1"/>
  <c r="AC10" i="5" l="1"/>
  <c r="AC8" i="5"/>
  <c r="AC6" i="5"/>
  <c r="AC11" i="5" s="1"/>
  <c r="AD5" i="5"/>
  <c r="AC9" i="5"/>
  <c r="AC10" i="3"/>
  <c r="AC8" i="3"/>
  <c r="AC6" i="3"/>
  <c r="AC11" i="3" s="1"/>
  <c r="AD5" i="3"/>
  <c r="AC9" i="3"/>
  <c r="AC12" i="1"/>
  <c r="AC10" i="1"/>
  <c r="AC8" i="1"/>
  <c r="AC13" i="1" s="1"/>
  <c r="AD7" i="1"/>
  <c r="AC11" i="1"/>
  <c r="AD10" i="5" l="1"/>
  <c r="AD8" i="5"/>
  <c r="AD6" i="5"/>
  <c r="AD11" i="5" s="1"/>
  <c r="AE5" i="5"/>
  <c r="AD9" i="5"/>
  <c r="AD10" i="3"/>
  <c r="AD8" i="3"/>
  <c r="AD6" i="3"/>
  <c r="AD11" i="3" s="1"/>
  <c r="AE5" i="3"/>
  <c r="AD9" i="3"/>
  <c r="AD12" i="1"/>
  <c r="AD10" i="1"/>
  <c r="AD8" i="1"/>
  <c r="AD13" i="1" s="1"/>
  <c r="AE7" i="1"/>
  <c r="AD11" i="1"/>
  <c r="AE10" i="5" l="1"/>
  <c r="AE8" i="5"/>
  <c r="AE6" i="5"/>
  <c r="AE11" i="5" s="1"/>
  <c r="AF5" i="5"/>
  <c r="AE9" i="5"/>
  <c r="AE10" i="3"/>
  <c r="AE8" i="3"/>
  <c r="AE6" i="3"/>
  <c r="AE11" i="3" s="1"/>
  <c r="AF5" i="3"/>
  <c r="AE9" i="3"/>
  <c r="AE12" i="1"/>
  <c r="AE10" i="1"/>
  <c r="AE8" i="1"/>
  <c r="AE13" i="1" s="1"/>
  <c r="AF7" i="1"/>
  <c r="AE11" i="1"/>
  <c r="AF10" i="5" l="1"/>
  <c r="AF8" i="5"/>
  <c r="AF6" i="5"/>
  <c r="AF11" i="5" s="1"/>
  <c r="AG5" i="5"/>
  <c r="AF9" i="5"/>
  <c r="AF10" i="3"/>
  <c r="AF8" i="3"/>
  <c r="AF6" i="3"/>
  <c r="AF11" i="3" s="1"/>
  <c r="AG5" i="3"/>
  <c r="AF9" i="3"/>
  <c r="AF12" i="1"/>
  <c r="AF10" i="1"/>
  <c r="AF8" i="1"/>
  <c r="AF13" i="1" s="1"/>
  <c r="AG7" i="1"/>
  <c r="AF11" i="1"/>
  <c r="AG10" i="5" l="1"/>
  <c r="AG8" i="5"/>
  <c r="AG6" i="5"/>
  <c r="AG11" i="5" s="1"/>
  <c r="AH5" i="5"/>
  <c r="AG9" i="5"/>
  <c r="AG10" i="3"/>
  <c r="AG8" i="3"/>
  <c r="AG6" i="3"/>
  <c r="AG11" i="3" s="1"/>
  <c r="AH5" i="3"/>
  <c r="AG9" i="3"/>
  <c r="AG12" i="1"/>
  <c r="AG10" i="1"/>
  <c r="AG8" i="1"/>
  <c r="AG13" i="1" s="1"/>
  <c r="AH7" i="1"/>
  <c r="AG11" i="1"/>
  <c r="AH10" i="5" l="1"/>
  <c r="AH8" i="5"/>
  <c r="AH6" i="5"/>
  <c r="AH11" i="5" s="1"/>
  <c r="AI5" i="5"/>
  <c r="AH9" i="5"/>
  <c r="AH10" i="3"/>
  <c r="AH8" i="3"/>
  <c r="AH6" i="3"/>
  <c r="AH11" i="3" s="1"/>
  <c r="AI5" i="3"/>
  <c r="AH9" i="3"/>
  <c r="AH12" i="1"/>
  <c r="AH10" i="1"/>
  <c r="AH8" i="1"/>
  <c r="AH13" i="1" s="1"/>
  <c r="AI7" i="1"/>
  <c r="AH11" i="1"/>
  <c r="AI10" i="5" l="1"/>
  <c r="AI8" i="5"/>
  <c r="AI6" i="5"/>
  <c r="AI11" i="5" s="1"/>
  <c r="AJ5" i="5"/>
  <c r="AI9" i="5"/>
  <c r="AI10" i="3"/>
  <c r="AI8" i="3"/>
  <c r="AI6" i="3"/>
  <c r="AI11" i="3" s="1"/>
  <c r="AJ5" i="3"/>
  <c r="AI9" i="3"/>
  <c r="AI12" i="1"/>
  <c r="AI10" i="1"/>
  <c r="AI8" i="1"/>
  <c r="AI13" i="1" s="1"/>
  <c r="AJ7" i="1"/>
  <c r="AI11" i="1"/>
  <c r="AJ10" i="5" l="1"/>
  <c r="AJ8" i="5"/>
  <c r="AJ6" i="5"/>
  <c r="AJ11" i="5" s="1"/>
  <c r="AK5" i="5"/>
  <c r="AJ9" i="5"/>
  <c r="AJ10" i="3"/>
  <c r="AJ8" i="3"/>
  <c r="AJ6" i="3"/>
  <c r="AJ11" i="3" s="1"/>
  <c r="AK5" i="3"/>
  <c r="AJ9" i="3"/>
  <c r="AJ12" i="1"/>
  <c r="AJ10" i="1"/>
  <c r="AJ8" i="1"/>
  <c r="AJ13" i="1" s="1"/>
  <c r="AK7" i="1"/>
  <c r="AJ11" i="1"/>
  <c r="AK10" i="5" l="1"/>
  <c r="AK8" i="5"/>
  <c r="AK6" i="5"/>
  <c r="AK11" i="5" s="1"/>
  <c r="AL5" i="5"/>
  <c r="AK9" i="5"/>
  <c r="AK10" i="3"/>
  <c r="AK8" i="3"/>
  <c r="AK6" i="3"/>
  <c r="AK11" i="3" s="1"/>
  <c r="AL5" i="3"/>
  <c r="AK9" i="3"/>
  <c r="AK12" i="1"/>
  <c r="AK10" i="1"/>
  <c r="AK8" i="1"/>
  <c r="AK13" i="1" s="1"/>
  <c r="AL7" i="1"/>
  <c r="AK11" i="1"/>
  <c r="AL10" i="5" l="1"/>
  <c r="AL8" i="5"/>
  <c r="AL6" i="5"/>
  <c r="AL11" i="5" s="1"/>
  <c r="AM5" i="5"/>
  <c r="AL9" i="5"/>
  <c r="AL10" i="3"/>
  <c r="AL8" i="3"/>
  <c r="AL6" i="3"/>
  <c r="AL11" i="3" s="1"/>
  <c r="AM5" i="3"/>
  <c r="AL9" i="3"/>
  <c r="AL12" i="1"/>
  <c r="AL10" i="1"/>
  <c r="AL8" i="1"/>
  <c r="AL13" i="1" s="1"/>
  <c r="AM7" i="1"/>
  <c r="AL11" i="1"/>
  <c r="AM10" i="5" l="1"/>
  <c r="AM8" i="5"/>
  <c r="AM6" i="5"/>
  <c r="AM11" i="5" s="1"/>
  <c r="AN5" i="5"/>
  <c r="AM9" i="5"/>
  <c r="AM10" i="3"/>
  <c r="AM8" i="3"/>
  <c r="AM6" i="3"/>
  <c r="AM11" i="3" s="1"/>
  <c r="AN5" i="3"/>
  <c r="AM9" i="3"/>
  <c r="AM12" i="1"/>
  <c r="AM10" i="1"/>
  <c r="AM8" i="1"/>
  <c r="AM13" i="1" s="1"/>
  <c r="AN7" i="1"/>
  <c r="AM11" i="1"/>
  <c r="AN10" i="5" l="1"/>
  <c r="AN8" i="5"/>
  <c r="AN6" i="5"/>
  <c r="AN11" i="5" s="1"/>
  <c r="AO5" i="5"/>
  <c r="AN9" i="5"/>
  <c r="AN10" i="3"/>
  <c r="AN8" i="3"/>
  <c r="AN6" i="3"/>
  <c r="AN11" i="3" s="1"/>
  <c r="AO5" i="3"/>
  <c r="AN9" i="3"/>
  <c r="AN12" i="1"/>
  <c r="AN10" i="1"/>
  <c r="AN8" i="1"/>
  <c r="AN13" i="1" s="1"/>
  <c r="AO7" i="1"/>
  <c r="AN11" i="1"/>
  <c r="AO10" i="5" l="1"/>
  <c r="AO8" i="5"/>
  <c r="AO6" i="5"/>
  <c r="AO11" i="5" s="1"/>
  <c r="AP5" i="5"/>
  <c r="AO9" i="5"/>
  <c r="AO10" i="3"/>
  <c r="AO8" i="3"/>
  <c r="AO6" i="3"/>
  <c r="AO11" i="3" s="1"/>
  <c r="AP5" i="3"/>
  <c r="AO9" i="3"/>
  <c r="AO12" i="1"/>
  <c r="AO10" i="1"/>
  <c r="AO8" i="1"/>
  <c r="AO13" i="1" s="1"/>
  <c r="AP7" i="1"/>
  <c r="AO11" i="1"/>
  <c r="AP10" i="5" l="1"/>
  <c r="AP8" i="5"/>
  <c r="AP6" i="5"/>
  <c r="AP11" i="5" s="1"/>
  <c r="AP9" i="5"/>
  <c r="AP10" i="3"/>
  <c r="AP8" i="3"/>
  <c r="AP6" i="3"/>
  <c r="AP11" i="3" s="1"/>
  <c r="AP9" i="3"/>
  <c r="AP12" i="1"/>
  <c r="AP10" i="1"/>
  <c r="AP8" i="1"/>
  <c r="AP13" i="1" s="1"/>
  <c r="AP11" i="1"/>
</calcChain>
</file>

<file path=xl/sharedStrings.xml><?xml version="1.0" encoding="utf-8"?>
<sst xmlns="http://schemas.openxmlformats.org/spreadsheetml/2006/main" count="102" uniqueCount="81">
  <si>
    <t>Plan de charge</t>
  </si>
  <si>
    <t>Intitulé du projet :</t>
  </si>
  <si>
    <t>Déploiement du logiciel "Spectre"</t>
  </si>
  <si>
    <t>Saisir une date de démarrage :</t>
  </si>
  <si>
    <t>Nombre de Jours / Homme</t>
  </si>
  <si>
    <t>Etapes / tâches</t>
  </si>
  <si>
    <t>Description</t>
  </si>
  <si>
    <t>Intervenants</t>
  </si>
  <si>
    <t>Nombre Jours / Homme</t>
  </si>
  <si>
    <t>TOTAUX</t>
  </si>
  <si>
    <t>ETUDE</t>
  </si>
  <si>
    <t>Etude des besoins</t>
  </si>
  <si>
    <t>Etude de faisabilité</t>
  </si>
  <si>
    <t>Benchmarking</t>
  </si>
  <si>
    <t>Cadrage</t>
  </si>
  <si>
    <t>CONCEPTION</t>
  </si>
  <si>
    <t>Etude fonctionnelle</t>
  </si>
  <si>
    <t>Etude technique</t>
  </si>
  <si>
    <t>Spécifications fonctionnelles</t>
  </si>
  <si>
    <t>Spécifications techniques</t>
  </si>
  <si>
    <t>Validation cahier des charges</t>
  </si>
  <si>
    <t>DEVELOPPEMENT</t>
  </si>
  <si>
    <t>Conception technique</t>
  </si>
  <si>
    <t>Conception graphique</t>
  </si>
  <si>
    <t>Contenus</t>
  </si>
  <si>
    <t>Traductions</t>
  </si>
  <si>
    <t>Intégration</t>
  </si>
  <si>
    <t>TEST</t>
  </si>
  <si>
    <t>Tests par les développeurs</t>
  </si>
  <si>
    <t>Tests par les utilisateurs finaux</t>
  </si>
  <si>
    <t>Corrections</t>
  </si>
  <si>
    <t>Livraison version 2</t>
  </si>
  <si>
    <t>DEPLOIMENT</t>
  </si>
  <si>
    <t>Installation</t>
  </si>
  <si>
    <t>Formation</t>
  </si>
  <si>
    <t>Suivi post-installation</t>
  </si>
  <si>
    <t>Bilan</t>
  </si>
  <si>
    <t>Evènement</t>
  </si>
  <si>
    <t xml:space="preserve">TOTAUX </t>
  </si>
  <si>
    <t>Plan de charge par projet</t>
  </si>
  <si>
    <t>Domaine / Projet</t>
  </si>
  <si>
    <t>RH</t>
  </si>
  <si>
    <t>Projet Outil RH gespers</t>
  </si>
  <si>
    <t>Devis 16 jours - 21450  € HT</t>
  </si>
  <si>
    <t>Franck - Consultant junior</t>
  </si>
  <si>
    <t>Léna - Consultant</t>
  </si>
  <si>
    <t>Paul - Chef de projet</t>
  </si>
  <si>
    <t>Hicham - Directeur associé</t>
  </si>
  <si>
    <t>FINANCES</t>
  </si>
  <si>
    <t>Projet Outil de relance impayés</t>
  </si>
  <si>
    <t>Projet Compta +</t>
  </si>
  <si>
    <t>Plan de charge par employé</t>
  </si>
  <si>
    <t>CONSULTANTS JUNIORS</t>
  </si>
  <si>
    <t>Franck</t>
  </si>
  <si>
    <t>Outil RH gespers</t>
  </si>
  <si>
    <t>Outil Progérix</t>
  </si>
  <si>
    <t>Kévin</t>
  </si>
  <si>
    <t>Aurélie</t>
  </si>
  <si>
    <t>Maïa</t>
  </si>
  <si>
    <t>Appli. Résa Tonic</t>
  </si>
  <si>
    <t>Conseil stratégique WAX</t>
  </si>
  <si>
    <t>CONSULTANTS SENIORS</t>
  </si>
  <si>
    <t>Léna</t>
  </si>
  <si>
    <t>CHEFS DE PROJET</t>
  </si>
  <si>
    <t>Paul</t>
  </si>
  <si>
    <t>DIRECTEURS DE MISSION</t>
  </si>
  <si>
    <t>Hicham</t>
  </si>
  <si>
    <t>congé</t>
  </si>
  <si>
    <t>Niveau débutant</t>
  </si>
  <si>
    <t>Informations pratiques</t>
  </si>
  <si>
    <t>Découvrir le programme</t>
  </si>
  <si>
    <t>Modalités</t>
  </si>
  <si>
    <t>Après une analyse approfondie de vos des besoins, vous recevez un programme sur-mesure avec un planning adapté à vos disponibilités.
Nos formations sont accessibles en distanciel ou en présentiel. Le format distanciel garantit un apprentissage plus solide, car la durée est répartie sur des séances de 1h30 à 2h.
Vous pratiquez directement les notions sur le logiciel Excel, et vous pouvez vous entraîner en dehors des séances avec des exercices interactifs. Le formateur personnalise le programme tout au long de la formation.</t>
  </si>
  <si>
    <t>Niveau intermédiaire</t>
  </si>
  <si>
    <t>Niveau avancé</t>
  </si>
  <si>
    <t>Certification
Qualiopi</t>
  </si>
  <si>
    <t>Nous sommes certifiés Qualiopi, donc nos formations sont éligibles au financement CPF, OPCO, FAF, Pôle Emploi, votre entreprise…</t>
  </si>
  <si>
    <t>Par métier</t>
  </si>
  <si>
    <t>Partenaire
Tosa</t>
  </si>
  <si>
    <t>Nos formations délivrent la certification Tosa Excel : vous passez l'examen blanc du Tosa 2 séances avant la fin de la formation, puis la certification Tosa après la formation.</t>
  </si>
  <si>
    <t>Découvrir les programmes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</si>
</sst>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Aptos Narrow"/>
      <family val="2"/>
      <scheme val="minor"/>
    </font>
    <font>
      <sz val="12"/>
      <color theme="1"/>
      <name val="Aptos Narrow"/>
      <family val="2"/>
      <scheme val="minor"/>
    </font>
    <font>
      <b/>
      <sz val="11"/>
      <color theme="1"/>
      <name val="Aptos Narrow"/>
      <family val="2"/>
      <scheme val="minor"/>
    </font>
    <font>
      <u/>
      <sz val="11"/>
      <color theme="10"/>
      <name val="Aptos Narrow"/>
      <family val="2"/>
      <scheme val="minor"/>
    </font>
    <font>
      <sz val="10"/>
      <name val="Arial"/>
      <family val="2"/>
    </font>
    <font>
      <b/>
      <sz val="11"/>
      <name val="Arial"/>
      <family val="2"/>
    </font>
    <font>
      <b/>
      <sz val="11"/>
      <color rgb="FFC00000"/>
      <name val="Arial"/>
      <family val="2"/>
    </font>
    <font>
      <sz val="11"/>
      <name val="Arial"/>
      <family val="2"/>
    </font>
    <font>
      <b/>
      <sz val="10"/>
      <name val="Arial"/>
      <family val="2"/>
    </font>
    <font>
      <b/>
      <sz val="12"/>
      <name val="Arial"/>
      <family val="2"/>
    </font>
    <font>
      <sz val="9"/>
      <name val="Arial"/>
      <family val="2"/>
    </font>
    <font>
      <b/>
      <u/>
      <sz val="10"/>
      <name val="Arial"/>
      <family val="2"/>
    </font>
    <font>
      <i/>
      <sz val="11"/>
      <color rgb="FFFF0000"/>
      <name val="Arial"/>
      <family val="2"/>
    </font>
    <font>
      <b/>
      <i/>
      <sz val="10"/>
      <name val="Arial"/>
      <family val="2"/>
    </font>
    <font>
      <b/>
      <i/>
      <u/>
      <sz val="11"/>
      <color theme="10"/>
      <name val="Arial"/>
      <family val="2"/>
    </font>
    <font>
      <b/>
      <sz val="11"/>
      <color theme="1"/>
      <name val="Arial"/>
      <family val="2"/>
    </font>
    <font>
      <b/>
      <sz val="10"/>
      <color theme="1"/>
      <name val="Arial"/>
      <family val="2"/>
    </font>
    <font>
      <sz val="9"/>
      <color theme="1"/>
      <name val="Arial"/>
      <family val="2"/>
    </font>
    <font>
      <b/>
      <i/>
      <sz val="10"/>
      <color theme="1"/>
      <name val="Arial"/>
      <family val="2"/>
    </font>
    <font>
      <i/>
      <sz val="9"/>
      <name val="Arial"/>
      <family val="2"/>
    </font>
    <font>
      <b/>
      <i/>
      <sz val="8"/>
      <name val="Arial"/>
      <family val="2"/>
    </font>
    <font>
      <b/>
      <sz val="11"/>
      <color theme="0"/>
      <name val="Arial"/>
      <family val="2"/>
    </font>
    <font>
      <b/>
      <sz val="10"/>
      <color theme="0"/>
      <name val="Arial"/>
      <family val="2"/>
    </font>
    <font>
      <b/>
      <i/>
      <sz val="36"/>
      <color theme="0"/>
      <name val="Arial"/>
      <family val="2"/>
    </font>
    <font>
      <b/>
      <u/>
      <sz val="11"/>
      <color rgb="FF002060"/>
      <name val="Arial"/>
      <family val="2"/>
    </font>
    <font>
      <b/>
      <i/>
      <sz val="11"/>
      <color theme="0"/>
      <name val="Arial"/>
      <family val="2"/>
    </font>
    <font>
      <b/>
      <i/>
      <sz val="10"/>
      <color theme="0"/>
      <name val="Arial"/>
      <family val="2"/>
    </font>
    <font>
      <b/>
      <i/>
      <u/>
      <sz val="10"/>
      <color rgb="FF002060"/>
      <name val="Arial"/>
      <family val="2"/>
    </font>
    <font>
      <b/>
      <i/>
      <sz val="11"/>
      <color theme="1"/>
      <name val="Arial"/>
      <family val="2"/>
    </font>
    <font>
      <sz val="11"/>
      <color theme="1"/>
      <name val="Aptos Narrow"/>
      <family val="2"/>
      <scheme val="minor"/>
    </font>
    <font>
      <sz val="11"/>
      <color theme="1"/>
      <name val="Montserrat Regular"/>
    </font>
    <font>
      <b/>
      <sz val="16"/>
      <color rgb="FF00518B"/>
      <name val="Aptos Narrow"/>
      <family val="2"/>
      <scheme val="minor"/>
    </font>
    <font>
      <u/>
      <sz val="12"/>
      <color theme="10"/>
      <name val="Aptos Narrow"/>
      <family val="2"/>
      <scheme val="minor"/>
    </font>
    <font>
      <sz val="14"/>
      <color rgb="FF00518B"/>
      <name val="Aptos Narrow"/>
      <family val="2"/>
      <scheme val="minor"/>
    </font>
    <font>
      <b/>
      <sz val="14"/>
      <color rgb="FF00518B"/>
      <name val="Aptos Narrow"/>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002060"/>
        <bgColor indexed="64"/>
      </patternFill>
    </fill>
    <fill>
      <patternFill patternType="solid">
        <fgColor theme="0" tint="-0.14999847407452621"/>
        <bgColor indexed="64"/>
      </patternFill>
    </fill>
    <fill>
      <patternFill patternType="solid">
        <fgColor theme="3" tint="0.89999084444715716"/>
        <bgColor indexed="64"/>
      </patternFill>
    </fill>
  </fills>
  <borders count="5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bottom/>
      <diagonal/>
    </border>
    <border>
      <left style="thin">
        <color indexed="64"/>
      </left>
      <right style="thin">
        <color indexed="64"/>
      </right>
      <top/>
      <bottom/>
      <diagonal/>
    </border>
    <border>
      <left style="thin">
        <color indexed="64"/>
      </left>
      <right style="hair">
        <color indexed="64"/>
      </right>
      <top/>
      <bottom style="hair">
        <color indexed="64"/>
      </bottom>
      <diagonal/>
    </border>
    <border>
      <left style="thin">
        <color theme="0"/>
      </left>
      <right style="thin">
        <color theme="0"/>
      </right>
      <top style="thin">
        <color theme="0"/>
      </top>
      <bottom style="thin">
        <color theme="0"/>
      </bottom>
      <diagonal/>
    </border>
    <border>
      <left style="hair">
        <color indexed="64"/>
      </left>
      <right style="hair">
        <color indexed="64"/>
      </right>
      <top/>
      <bottom style="hair">
        <color indexed="64"/>
      </bottom>
      <diagonal/>
    </border>
    <border>
      <left style="thin">
        <color indexed="64"/>
      </left>
      <right/>
      <top/>
      <bottom style="hair">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style="thin">
        <color indexed="64"/>
      </top>
      <bottom style="thin">
        <color theme="0"/>
      </bottom>
      <diagonal/>
    </border>
    <border>
      <left/>
      <right style="thin">
        <color theme="0"/>
      </right>
      <top style="thin">
        <color indexed="64"/>
      </top>
      <bottom style="thin">
        <color theme="0"/>
      </bottom>
      <diagonal/>
    </border>
    <border>
      <left style="medium">
        <color rgb="FF00518B"/>
      </left>
      <right style="medium">
        <color rgb="FF00518B"/>
      </right>
      <top style="medium">
        <color rgb="FF00518B"/>
      </top>
      <bottom style="medium">
        <color rgb="FF00518B"/>
      </bottom>
      <diagonal/>
    </border>
    <border>
      <left style="medium">
        <color rgb="FF00518B"/>
      </left>
      <right/>
      <top style="medium">
        <color rgb="FF00518B"/>
      </top>
      <bottom style="medium">
        <color rgb="FF00518B"/>
      </bottom>
      <diagonal/>
    </border>
    <border>
      <left/>
      <right style="medium">
        <color rgb="FF00518B"/>
      </right>
      <top style="medium">
        <color rgb="FF00518B"/>
      </top>
      <bottom style="medium">
        <color rgb="FF00518B"/>
      </bottom>
      <diagonal/>
    </border>
    <border>
      <left style="thin">
        <color theme="3" tint="0.89999084444715716"/>
      </left>
      <right style="thin">
        <color theme="3" tint="0.89999084444715716"/>
      </right>
      <top style="medium">
        <color rgb="FF00518B"/>
      </top>
      <bottom style="thin">
        <color theme="3" tint="0.89999084444715716"/>
      </bottom>
      <diagonal/>
    </border>
    <border>
      <left style="medium">
        <color rgb="FF00518B"/>
      </left>
      <right style="dotted">
        <color rgb="FF00518B"/>
      </right>
      <top style="medium">
        <color rgb="FF00518B"/>
      </top>
      <bottom/>
      <diagonal/>
    </border>
    <border>
      <left style="dotted">
        <color rgb="FF00518B"/>
      </left>
      <right style="medium">
        <color rgb="FF00518B"/>
      </right>
      <top style="medium">
        <color rgb="FF00518B"/>
      </top>
      <bottom/>
      <diagonal/>
    </border>
    <border>
      <left style="medium">
        <color rgb="FF00518B"/>
      </left>
      <right style="dotted">
        <color rgb="FF00518B"/>
      </right>
      <top/>
      <bottom/>
      <diagonal/>
    </border>
    <border>
      <left style="dotted">
        <color rgb="FF00518B"/>
      </left>
      <right style="medium">
        <color rgb="FF00518B"/>
      </right>
      <top/>
      <bottom/>
      <diagonal/>
    </border>
    <border>
      <left/>
      <right/>
      <top style="thin">
        <color theme="3" tint="0.89999084444715716"/>
      </top>
      <bottom style="medium">
        <color rgb="FF00518B"/>
      </bottom>
      <diagonal/>
    </border>
    <border>
      <left style="medium">
        <color rgb="FF00518B"/>
      </left>
      <right style="dotted">
        <color rgb="FF00518B"/>
      </right>
      <top/>
      <bottom style="thin">
        <color rgb="FF00518B"/>
      </bottom>
      <diagonal/>
    </border>
    <border>
      <left style="dotted">
        <color rgb="FF00518B"/>
      </left>
      <right style="medium">
        <color rgb="FF00518B"/>
      </right>
      <top/>
      <bottom style="thin">
        <color rgb="FF00518B"/>
      </bottom>
      <diagonal/>
    </border>
    <border>
      <left style="thin">
        <color theme="3" tint="0.89999084444715716"/>
      </left>
      <right/>
      <top style="medium">
        <color rgb="FF00518B"/>
      </top>
      <bottom style="thin">
        <color theme="3" tint="0.89999084444715716"/>
      </bottom>
      <diagonal/>
    </border>
    <border>
      <left style="thin">
        <color theme="3" tint="0.89999084444715716"/>
      </left>
      <right style="medium">
        <color rgb="FF00518B"/>
      </right>
      <top/>
      <bottom/>
      <diagonal/>
    </border>
    <border>
      <left style="medium">
        <color rgb="FF00518B"/>
      </left>
      <right style="dotted">
        <color rgb="FF00518B"/>
      </right>
      <top style="thin">
        <color rgb="FF00518B"/>
      </top>
      <bottom/>
      <diagonal/>
    </border>
    <border>
      <left style="dotted">
        <color rgb="FF00518B"/>
      </left>
      <right style="medium">
        <color rgb="FF00518B"/>
      </right>
      <top style="thin">
        <color rgb="FF00518B"/>
      </top>
      <bottom/>
      <diagonal/>
    </border>
    <border>
      <left style="medium">
        <color rgb="FF00518B"/>
      </left>
      <right style="dotted">
        <color rgb="FF00518B"/>
      </right>
      <top/>
      <bottom style="medium">
        <color rgb="FF00518B"/>
      </bottom>
      <diagonal/>
    </border>
    <border>
      <left style="dotted">
        <color rgb="FF00518B"/>
      </left>
      <right style="medium">
        <color rgb="FF00518B"/>
      </right>
      <top/>
      <bottom style="medium">
        <color rgb="FF00518B"/>
      </bottom>
      <diagonal/>
    </border>
  </borders>
  <cellStyleXfs count="5">
    <xf numFmtId="0" fontId="0" fillId="0" borderId="0"/>
    <xf numFmtId="0" fontId="3" fillId="0" borderId="0" applyNumberFormat="0" applyFill="0" applyBorder="0" applyAlignment="0" applyProtection="0"/>
    <xf numFmtId="0" fontId="29" fillId="0" borderId="0"/>
    <xf numFmtId="0" fontId="32" fillId="0" borderId="0" applyNumberFormat="0" applyFill="0" applyBorder="0" applyAlignment="0" applyProtection="0"/>
    <xf numFmtId="0" fontId="3" fillId="0" borderId="0" applyNumberFormat="0" applyFill="0" applyBorder="0" applyAlignment="0" applyProtection="0"/>
  </cellStyleXfs>
  <cellXfs count="108">
    <xf numFmtId="0" fontId="0" fillId="0" borderId="0" xfId="0"/>
    <xf numFmtId="0" fontId="4" fillId="0" borderId="0" xfId="0" applyFont="1" applyAlignment="1">
      <alignment vertical="center"/>
    </xf>
    <xf numFmtId="0" fontId="4"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left" vertical="center"/>
    </xf>
    <xf numFmtId="0" fontId="7" fillId="0" borderId="0" xfId="0" applyFont="1" applyAlignment="1">
      <alignment horizontal="center" vertical="center"/>
    </xf>
    <xf numFmtId="14" fontId="6" fillId="0" borderId="0" xfId="0" applyNumberFormat="1" applyFont="1" applyAlignment="1">
      <alignment horizontal="left" vertical="center"/>
    </xf>
    <xf numFmtId="14" fontId="6" fillId="0" borderId="0" xfId="0" applyNumberFormat="1" applyFont="1" applyAlignment="1">
      <alignment horizontal="center" vertical="center"/>
    </xf>
    <xf numFmtId="0" fontId="5" fillId="0" borderId="0" xfId="0" applyFont="1" applyAlignment="1" applyProtection="1">
      <alignment vertical="center"/>
      <protection locked="0"/>
    </xf>
    <xf numFmtId="0" fontId="5" fillId="0" borderId="0" xfId="0" applyFont="1" applyAlignment="1" applyProtection="1">
      <alignment vertical="center" textRotation="90"/>
      <protection locked="0"/>
    </xf>
    <xf numFmtId="0" fontId="8" fillId="0" borderId="0" xfId="0" applyFont="1" applyAlignment="1" applyProtection="1">
      <alignment vertical="center"/>
      <protection locked="0"/>
    </xf>
    <xf numFmtId="0" fontId="8" fillId="0" borderId="0" xfId="0" applyFont="1" applyAlignment="1" applyProtection="1">
      <alignment vertical="center" textRotation="90"/>
      <protection locked="0"/>
    </xf>
    <xf numFmtId="0" fontId="9" fillId="0" borderId="0" xfId="0" applyFont="1" applyAlignment="1">
      <alignment horizontal="left" vertical="center" indent="5"/>
    </xf>
    <xf numFmtId="14" fontId="7" fillId="0" borderId="0" xfId="0" applyNumberFormat="1" applyFont="1" applyAlignment="1">
      <alignment horizontal="left" vertical="center"/>
    </xf>
    <xf numFmtId="14" fontId="7" fillId="0" borderId="0" xfId="0" applyNumberFormat="1" applyFont="1" applyAlignment="1">
      <alignment horizontal="center" vertical="center"/>
    </xf>
    <xf numFmtId="14" fontId="10" fillId="0" borderId="0" xfId="0" applyNumberFormat="1" applyFont="1" applyAlignment="1" applyProtection="1">
      <alignment horizontal="center" vertical="center" textRotation="90"/>
      <protection locked="0"/>
    </xf>
    <xf numFmtId="0" fontId="4" fillId="0" borderId="0" xfId="0" applyFont="1" applyAlignment="1" applyProtection="1">
      <alignment horizontal="center" vertical="center"/>
      <protection locked="0"/>
    </xf>
    <xf numFmtId="0" fontId="12" fillId="0" borderId="0" xfId="0" applyFont="1"/>
    <xf numFmtId="0" fontId="19" fillId="0" borderId="12" xfId="0" applyFont="1" applyBorder="1" applyAlignment="1" applyProtection="1">
      <alignment horizontal="center" vertical="center"/>
      <protection locked="0"/>
    </xf>
    <xf numFmtId="0" fontId="19" fillId="0" borderId="13" xfId="0" applyFont="1" applyBorder="1" applyAlignment="1" applyProtection="1">
      <alignment horizontal="center" vertical="center"/>
      <protection locked="0"/>
    </xf>
    <xf numFmtId="0" fontId="19" fillId="0" borderId="9" xfId="0" applyFont="1" applyBorder="1" applyAlignment="1" applyProtection="1">
      <alignment horizontal="center" vertical="center"/>
      <protection locked="0"/>
    </xf>
    <xf numFmtId="0" fontId="20" fillId="0" borderId="13" xfId="0" applyFont="1" applyBorder="1" applyAlignment="1" applyProtection="1">
      <alignment horizontal="center" vertical="center"/>
      <protection locked="0"/>
    </xf>
    <xf numFmtId="0" fontId="24" fillId="0" borderId="0" xfId="0" applyFont="1" applyAlignment="1" applyProtection="1">
      <alignment vertical="center"/>
      <protection locked="0"/>
    </xf>
    <xf numFmtId="14" fontId="15" fillId="2" borderId="2" xfId="0" applyNumberFormat="1" applyFont="1" applyFill="1" applyBorder="1" applyAlignment="1" applyProtection="1">
      <alignment horizontal="left" vertical="center"/>
      <protection locked="0"/>
    </xf>
    <xf numFmtId="0" fontId="24" fillId="0" borderId="0" xfId="0" applyFont="1" applyAlignment="1">
      <alignment horizontal="left" vertical="center"/>
    </xf>
    <xf numFmtId="0" fontId="24" fillId="0" borderId="0" xfId="0" applyFont="1" applyAlignment="1">
      <alignment horizontal="left" vertical="center" wrapText="1"/>
    </xf>
    <xf numFmtId="0" fontId="26" fillId="3" borderId="10" xfId="0" applyFont="1" applyFill="1" applyBorder="1" applyAlignment="1">
      <alignment horizontal="center" vertical="center" wrapText="1"/>
    </xf>
    <xf numFmtId="0" fontId="26" fillId="3" borderId="13" xfId="0" applyFont="1" applyFill="1" applyBorder="1" applyAlignment="1">
      <alignment horizontal="center" vertical="center" wrapText="1"/>
    </xf>
    <xf numFmtId="0" fontId="26" fillId="3" borderId="14" xfId="0" applyFont="1" applyFill="1" applyBorder="1" applyAlignment="1">
      <alignment horizontal="center" vertical="center" wrapText="1"/>
    </xf>
    <xf numFmtId="0" fontId="16" fillId="2" borderId="9" xfId="0" applyFont="1" applyFill="1" applyBorder="1" applyAlignment="1" applyProtection="1">
      <alignment vertical="center"/>
      <protection locked="0"/>
    </xf>
    <xf numFmtId="0" fontId="17" fillId="2" borderId="10" xfId="0" applyFont="1" applyFill="1" applyBorder="1" applyAlignment="1" applyProtection="1">
      <alignment horizontal="left" vertical="center" wrapText="1" indent="1"/>
      <protection locked="0"/>
    </xf>
    <xf numFmtId="0" fontId="16" fillId="2" borderId="16" xfId="0" applyFont="1" applyFill="1" applyBorder="1" applyAlignment="1" applyProtection="1">
      <alignment horizontal="left" vertical="center"/>
      <protection locked="0"/>
    </xf>
    <xf numFmtId="0" fontId="17" fillId="2" borderId="17" xfId="0" applyFont="1" applyFill="1" applyBorder="1" applyAlignment="1" applyProtection="1">
      <alignment horizontal="left" vertical="center" wrapText="1" indent="1"/>
      <protection locked="0"/>
    </xf>
    <xf numFmtId="0" fontId="16" fillId="2" borderId="18" xfId="0" applyFont="1" applyFill="1" applyBorder="1" applyAlignment="1" applyProtection="1">
      <alignment horizontal="left" vertical="center"/>
      <protection locked="0"/>
    </xf>
    <xf numFmtId="0" fontId="17" fillId="2" borderId="19" xfId="0" applyFont="1" applyFill="1" applyBorder="1" applyAlignment="1" applyProtection="1">
      <alignment horizontal="left" vertical="center" wrapText="1" indent="1"/>
      <protection locked="0"/>
    </xf>
    <xf numFmtId="0" fontId="16" fillId="2" borderId="9" xfId="0" applyFont="1" applyFill="1" applyBorder="1" applyAlignment="1" applyProtection="1">
      <alignment horizontal="left" vertical="center"/>
      <protection locked="0"/>
    </xf>
    <xf numFmtId="0" fontId="27" fillId="0" borderId="0" xfId="0" applyFont="1" applyAlignment="1">
      <alignment horizontal="right" vertical="center"/>
    </xf>
    <xf numFmtId="0" fontId="25" fillId="3" borderId="14" xfId="0" applyFont="1" applyFill="1" applyBorder="1" applyAlignment="1">
      <alignment horizontal="center" vertical="center"/>
    </xf>
    <xf numFmtId="0" fontId="27" fillId="0" borderId="0" xfId="0" applyFont="1"/>
    <xf numFmtId="0" fontId="11" fillId="2" borderId="3" xfId="0" applyFont="1" applyFill="1" applyBorder="1" applyAlignment="1">
      <alignment horizontal="center" textRotation="90"/>
    </xf>
    <xf numFmtId="0" fontId="11" fillId="2" borderId="4" xfId="0" applyFont="1" applyFill="1" applyBorder="1" applyAlignment="1">
      <alignment horizontal="center" textRotation="90"/>
    </xf>
    <xf numFmtId="0" fontId="11" fillId="2" borderId="5" xfId="0" applyFont="1" applyFill="1" applyBorder="1" applyAlignment="1">
      <alignment horizontal="center" textRotation="90"/>
    </xf>
    <xf numFmtId="0" fontId="13" fillId="2" borderId="6" xfId="0" applyFont="1" applyFill="1" applyBorder="1" applyAlignment="1">
      <alignment horizontal="center" textRotation="90"/>
    </xf>
    <xf numFmtId="0" fontId="13" fillId="2" borderId="4" xfId="0" applyFont="1" applyFill="1" applyBorder="1" applyAlignment="1">
      <alignment horizontal="center" textRotation="90"/>
    </xf>
    <xf numFmtId="0" fontId="13" fillId="2" borderId="5" xfId="0" applyFont="1" applyFill="1" applyBorder="1" applyAlignment="1">
      <alignment horizontal="center" textRotation="90"/>
    </xf>
    <xf numFmtId="0" fontId="19" fillId="0" borderId="22" xfId="0" applyFont="1" applyBorder="1" applyAlignment="1" applyProtection="1">
      <alignment horizontal="center" vertical="center"/>
      <protection locked="0"/>
    </xf>
    <xf numFmtId="0" fontId="19" fillId="0" borderId="24"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14" fontId="10" fillId="2" borderId="27" xfId="0" applyNumberFormat="1" applyFont="1" applyFill="1" applyBorder="1" applyAlignment="1">
      <alignment horizontal="center" textRotation="90"/>
    </xf>
    <xf numFmtId="0" fontId="2" fillId="4" borderId="27" xfId="0" applyFont="1" applyFill="1" applyBorder="1" applyAlignment="1">
      <alignment horizontal="center" textRotation="90"/>
    </xf>
    <xf numFmtId="0" fontId="18" fillId="4" borderId="27" xfId="0" applyFont="1" applyFill="1" applyBorder="1" applyAlignment="1">
      <alignment horizontal="center" vertical="center" wrapText="1"/>
    </xf>
    <xf numFmtId="0" fontId="17" fillId="2" borderId="25" xfId="0" applyFont="1" applyFill="1" applyBorder="1" applyAlignment="1" applyProtection="1">
      <alignment horizontal="left" vertical="center" wrapText="1" indent="1"/>
      <protection locked="0"/>
    </xf>
    <xf numFmtId="0" fontId="18" fillId="4" borderId="28" xfId="0" applyFont="1" applyFill="1" applyBorder="1" applyAlignment="1">
      <alignment horizontal="center" vertical="center" wrapText="1"/>
    </xf>
    <xf numFmtId="0" fontId="16" fillId="2" borderId="18" xfId="0" applyFont="1" applyFill="1" applyBorder="1" applyAlignment="1" applyProtection="1">
      <alignment vertical="center"/>
      <protection locked="0"/>
    </xf>
    <xf numFmtId="0" fontId="22" fillId="3" borderId="29" xfId="0" applyFont="1" applyFill="1" applyBorder="1" applyAlignment="1">
      <alignment horizontal="left" vertical="center" wrapText="1" indent="1"/>
    </xf>
    <xf numFmtId="0" fontId="22" fillId="3" borderId="30" xfId="0" applyFont="1" applyFill="1" applyBorder="1" applyAlignment="1">
      <alignment horizontal="center" vertical="center" wrapText="1"/>
    </xf>
    <xf numFmtId="0" fontId="2" fillId="4" borderId="5" xfId="0" applyFont="1" applyFill="1" applyBorder="1" applyAlignment="1">
      <alignment horizontal="center" textRotation="90"/>
    </xf>
    <xf numFmtId="0" fontId="22" fillId="3" borderId="23" xfId="0" applyFont="1" applyFill="1" applyBorder="1" applyAlignment="1">
      <alignment horizontal="left" vertical="center" wrapText="1" indent="1"/>
    </xf>
    <xf numFmtId="0" fontId="22" fillId="3" borderId="23" xfId="0" applyFont="1" applyFill="1" applyBorder="1" applyAlignment="1">
      <alignment horizontal="center" vertical="center" wrapText="1"/>
    </xf>
    <xf numFmtId="0" fontId="16" fillId="2" borderId="9" xfId="0" applyFont="1" applyFill="1" applyBorder="1" applyAlignment="1" applyProtection="1">
      <alignment vertical="center" wrapText="1"/>
      <protection locked="0"/>
    </xf>
    <xf numFmtId="0" fontId="17" fillId="2" borderId="11" xfId="0" applyFont="1" applyFill="1" applyBorder="1" applyAlignment="1" applyProtection="1">
      <alignment horizontal="left" vertical="center" wrapText="1" indent="1"/>
      <protection locked="0"/>
    </xf>
    <xf numFmtId="0" fontId="28" fillId="2" borderId="19" xfId="0" applyFont="1" applyFill="1" applyBorder="1" applyAlignment="1">
      <alignment horizontal="center" vertical="center" wrapText="1"/>
    </xf>
    <xf numFmtId="0" fontId="28" fillId="2" borderId="14" xfId="0" applyFont="1" applyFill="1" applyBorder="1" applyAlignment="1">
      <alignment horizontal="center" vertical="center" wrapText="1"/>
    </xf>
    <xf numFmtId="0" fontId="23" fillId="3" borderId="0" xfId="0" applyFont="1" applyFill="1" applyAlignment="1">
      <alignment horizontal="center" vertical="center"/>
    </xf>
    <xf numFmtId="0" fontId="16" fillId="2" borderId="16" xfId="0" applyFont="1" applyFill="1" applyBorder="1" applyAlignment="1" applyProtection="1">
      <alignment horizontal="left" vertical="center"/>
      <protection locked="0"/>
    </xf>
    <xf numFmtId="0" fontId="16" fillId="2" borderId="20" xfId="0" applyFont="1" applyFill="1" applyBorder="1" applyAlignment="1" applyProtection="1">
      <alignment horizontal="left" vertical="center"/>
      <protection locked="0"/>
    </xf>
    <xf numFmtId="0" fontId="16" fillId="2" borderId="18" xfId="0" applyFont="1" applyFill="1" applyBorder="1" applyAlignment="1" applyProtection="1">
      <alignment horizontal="left" vertical="center"/>
      <protection locked="0"/>
    </xf>
    <xf numFmtId="0" fontId="17" fillId="2" borderId="17" xfId="0" applyFont="1" applyFill="1" applyBorder="1" applyAlignment="1" applyProtection="1">
      <alignment horizontal="left" vertical="center" wrapText="1" indent="1"/>
      <protection locked="0"/>
    </xf>
    <xf numFmtId="0" fontId="17" fillId="2" borderId="21" xfId="0" applyFont="1" applyFill="1" applyBorder="1" applyAlignment="1" applyProtection="1">
      <alignment horizontal="left" vertical="center" wrapText="1" indent="1"/>
      <protection locked="0"/>
    </xf>
    <xf numFmtId="0" fontId="17" fillId="2" borderId="19" xfId="0" applyFont="1" applyFill="1" applyBorder="1" applyAlignment="1" applyProtection="1">
      <alignment horizontal="left" vertical="center" wrapText="1" indent="1"/>
      <protection locked="0"/>
    </xf>
    <xf numFmtId="0" fontId="15" fillId="2" borderId="8" xfId="0" applyFont="1" applyFill="1" applyBorder="1" applyAlignment="1" applyProtection="1">
      <alignment horizontal="center" vertical="center"/>
      <protection locked="0"/>
    </xf>
    <xf numFmtId="0" fontId="15" fillId="2" borderId="15" xfId="0" applyFont="1" applyFill="1" applyBorder="1" applyAlignment="1" applyProtection="1">
      <alignment horizontal="center" vertical="center"/>
      <protection locked="0"/>
    </xf>
    <xf numFmtId="0" fontId="15" fillId="2" borderId="22" xfId="0" applyFont="1" applyFill="1" applyBorder="1" applyAlignment="1" applyProtection="1">
      <alignment horizontal="center" vertical="center"/>
      <protection locked="0"/>
    </xf>
    <xf numFmtId="0" fontId="15" fillId="2" borderId="1" xfId="0" applyFont="1" applyFill="1" applyBorder="1" applyAlignment="1" applyProtection="1">
      <alignment horizontal="center" vertical="center"/>
      <protection locked="0"/>
    </xf>
    <xf numFmtId="0" fontId="15" fillId="2" borderId="26" xfId="0" applyFont="1" applyFill="1" applyBorder="1" applyAlignment="1" applyProtection="1">
      <alignment horizontal="center" vertical="center"/>
      <protection locked="0"/>
    </xf>
    <xf numFmtId="0" fontId="14" fillId="0" borderId="7" xfId="1" applyFont="1" applyBorder="1" applyAlignment="1" applyProtection="1">
      <alignment horizontal="left" vertical="top"/>
    </xf>
    <xf numFmtId="0" fontId="21" fillId="3" borderId="31" xfId="0" applyFont="1" applyFill="1" applyBorder="1" applyAlignment="1">
      <alignment horizontal="center" vertical="center" wrapText="1"/>
    </xf>
    <xf numFmtId="0" fontId="21" fillId="3" borderId="32" xfId="0" applyFont="1" applyFill="1" applyBorder="1" applyAlignment="1">
      <alignment horizontal="center" vertical="center" wrapText="1"/>
    </xf>
    <xf numFmtId="0" fontId="15" fillId="2" borderId="15" xfId="0" applyFont="1" applyFill="1" applyBorder="1" applyAlignment="1" applyProtection="1">
      <alignment horizontal="center" vertical="center" wrapText="1"/>
      <protection locked="0"/>
    </xf>
    <xf numFmtId="0" fontId="15" fillId="2" borderId="8" xfId="0" applyFont="1" applyFill="1" applyBorder="1" applyAlignment="1" applyProtection="1">
      <alignment horizontal="center" vertical="center" wrapText="1"/>
      <protection locked="0"/>
    </xf>
    <xf numFmtId="0" fontId="16" fillId="2" borderId="16" xfId="0" applyFont="1" applyFill="1" applyBorder="1" applyAlignment="1" applyProtection="1">
      <alignment horizontal="left" vertical="center" wrapText="1"/>
      <protection locked="0"/>
    </xf>
    <xf numFmtId="0" fontId="16" fillId="2" borderId="20" xfId="0" applyFont="1" applyFill="1" applyBorder="1" applyAlignment="1" applyProtection="1">
      <alignment horizontal="left" vertical="center" wrapText="1"/>
      <protection locked="0"/>
    </xf>
    <xf numFmtId="0" fontId="16" fillId="2" borderId="18" xfId="0" applyFont="1" applyFill="1" applyBorder="1" applyAlignment="1" applyProtection="1">
      <alignment horizontal="left" vertical="center" wrapText="1"/>
      <protection locked="0"/>
    </xf>
    <xf numFmtId="0" fontId="14" fillId="0" borderId="0" xfId="1" applyFont="1" applyBorder="1" applyAlignment="1" applyProtection="1">
      <alignment horizontal="left" vertical="top"/>
    </xf>
    <xf numFmtId="0" fontId="21" fillId="3" borderId="23" xfId="0" applyFont="1" applyFill="1" applyBorder="1" applyAlignment="1">
      <alignment horizontal="center" vertical="center" wrapText="1"/>
    </xf>
    <xf numFmtId="0" fontId="15" fillId="2" borderId="22" xfId="0" applyFont="1" applyFill="1" applyBorder="1" applyAlignment="1" applyProtection="1">
      <alignment horizontal="center" vertical="center" wrapText="1"/>
      <protection locked="0"/>
    </xf>
    <xf numFmtId="0" fontId="30" fillId="0" borderId="0" xfId="2" applyFont="1" applyAlignment="1">
      <alignment horizontal="center" vertical="center" wrapText="1"/>
    </xf>
    <xf numFmtId="0" fontId="31" fillId="5" borderId="33" xfId="2" applyFont="1" applyFill="1" applyBorder="1" applyAlignment="1">
      <alignment horizontal="center" vertical="center" wrapText="1"/>
    </xf>
    <xf numFmtId="0" fontId="31" fillId="5" borderId="34" xfId="2" applyFont="1" applyFill="1" applyBorder="1" applyAlignment="1">
      <alignment horizontal="center" vertical="center" wrapText="1"/>
    </xf>
    <xf numFmtId="0" fontId="31" fillId="5" borderId="35" xfId="2" applyFont="1" applyFill="1" applyBorder="1" applyAlignment="1">
      <alignment horizontal="center" vertical="center" wrapText="1"/>
    </xf>
    <xf numFmtId="0" fontId="33" fillId="0" borderId="36" xfId="3" applyFont="1" applyBorder="1" applyAlignment="1" applyProtection="1">
      <alignment horizontal="center" vertical="center" wrapText="1"/>
      <protection locked="0"/>
    </xf>
    <xf numFmtId="0" fontId="34" fillId="0" borderId="37" xfId="2" applyFont="1" applyBorder="1" applyAlignment="1">
      <alignment horizontal="center" vertical="center" wrapText="1"/>
    </xf>
    <xf numFmtId="0" fontId="1" fillId="0" borderId="38" xfId="2" applyFont="1" applyBorder="1" applyAlignment="1">
      <alignment horizontal="left" vertical="center" wrapText="1" indent="1"/>
    </xf>
    <xf numFmtId="0" fontId="29" fillId="0" borderId="0" xfId="2" applyAlignment="1">
      <alignment horizontal="center" vertical="center" wrapText="1"/>
    </xf>
    <xf numFmtId="0" fontId="34" fillId="0" borderId="39" xfId="2" applyFont="1" applyBorder="1" applyAlignment="1">
      <alignment horizontal="center" vertical="center" wrapText="1"/>
    </xf>
    <xf numFmtId="0" fontId="1" fillId="0" borderId="40" xfId="2" applyFont="1" applyBorder="1" applyAlignment="1">
      <alignment horizontal="left" vertical="center" wrapText="1" indent="1"/>
    </xf>
    <xf numFmtId="0" fontId="29" fillId="0" borderId="41" xfId="2" applyBorder="1" applyAlignment="1">
      <alignment horizontal="center" vertical="center" wrapText="1"/>
    </xf>
    <xf numFmtId="0" fontId="34" fillId="0" borderId="42" xfId="2" applyFont="1" applyBorder="1" applyAlignment="1">
      <alignment horizontal="center" vertical="center" wrapText="1"/>
    </xf>
    <xf numFmtId="0" fontId="1" fillId="0" borderId="43" xfId="2" applyFont="1" applyBorder="1" applyAlignment="1">
      <alignment horizontal="left" vertical="center" wrapText="1" indent="1"/>
    </xf>
    <xf numFmtId="0" fontId="33" fillId="0" borderId="44" xfId="3" applyFont="1" applyBorder="1" applyAlignment="1" applyProtection="1">
      <alignment horizontal="center" vertical="center" wrapText="1"/>
      <protection locked="0"/>
    </xf>
    <xf numFmtId="0" fontId="30" fillId="0" borderId="45" xfId="2" applyFont="1" applyBorder="1" applyAlignment="1">
      <alignment horizontal="center" vertical="center" wrapText="1"/>
    </xf>
    <xf numFmtId="0" fontId="34" fillId="0" borderId="46" xfId="2" applyFont="1" applyBorder="1" applyAlignment="1">
      <alignment horizontal="center" vertical="center" wrapText="1"/>
    </xf>
    <xf numFmtId="0" fontId="1" fillId="0" borderId="47" xfId="2" applyFont="1" applyBorder="1" applyAlignment="1">
      <alignment horizontal="left" vertical="center" wrapText="1" indent="1"/>
    </xf>
    <xf numFmtId="0" fontId="33" fillId="0" borderId="36" xfId="4" applyFont="1" applyBorder="1" applyAlignment="1" applyProtection="1">
      <alignment horizontal="center" vertical="center" wrapText="1"/>
      <protection locked="0"/>
    </xf>
    <xf numFmtId="0" fontId="34" fillId="0" borderId="48" xfId="2" applyFont="1" applyBorder="1" applyAlignment="1">
      <alignment horizontal="center" vertical="center" wrapText="1"/>
    </xf>
    <xf numFmtId="0" fontId="1" fillId="0" borderId="49" xfId="2" applyFont="1" applyBorder="1" applyAlignment="1">
      <alignment horizontal="left" vertical="center" wrapText="1" indent="1"/>
    </xf>
  </cellXfs>
  <cellStyles count="5">
    <cellStyle name="Lien hypertexte" xfId="1" builtinId="8"/>
    <cellStyle name="Lien hypertexte 2" xfId="3" xr:uid="{21D0E8C3-332D-344B-BEA3-655827BF41A7}"/>
    <cellStyle name="Lien hypertexte 2 2" xfId="4" xr:uid="{4CEDE3BC-1A9F-0547-B218-91CD5E6907F1}"/>
    <cellStyle name="Normal" xfId="0" builtinId="0"/>
    <cellStyle name="Normal 2 2" xfId="2" xr:uid="{9C5A35C6-CA0E-2744-9C48-8ECF8EAC5EA9}"/>
  </cellStyles>
  <dxfs count="4">
    <dxf>
      <fill>
        <patternFill>
          <bgColor rgb="FFFFC000"/>
        </patternFill>
      </fill>
    </dxf>
    <dxf>
      <fill>
        <patternFill>
          <bgColor theme="8" tint="0.79998168889431442"/>
        </patternFill>
      </fill>
    </dxf>
    <dxf>
      <fill>
        <patternFill>
          <bgColor rgb="FFFFC000"/>
        </patternFill>
      </fill>
    </dxf>
    <dxf>
      <fill>
        <patternFill>
          <bgColor rgb="FFFFC000"/>
        </patternFill>
      </fill>
    </dxf>
  </dxfs>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morpheus-formation.fr/blog/test/excel/" TargetMode="External"/><Relationship Id="rId2" Type="http://schemas.openxmlformats.org/officeDocument/2006/relationships/hyperlink" Target="https://www.morpheus-formation.fr/contact/" TargetMode="External"/><Relationship Id="rId1" Type="http://schemas.openxmlformats.org/officeDocument/2006/relationships/hyperlink" Target="https://www.morpheus-formation.fr/modele-excel/"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6350</xdr:colOff>
      <xdr:row>0</xdr:row>
      <xdr:rowOff>190499</xdr:rowOff>
    </xdr:from>
    <xdr:to>
      <xdr:col>4</xdr:col>
      <xdr:colOff>1802130</xdr:colOff>
      <xdr:row>1</xdr:row>
      <xdr:rowOff>365759</xdr:rowOff>
    </xdr:to>
    <xdr:sp macro="" textlink="">
      <xdr:nvSpPr>
        <xdr:cNvPr id="2" name="Rectangle 1">
          <a:hlinkClick xmlns:r="http://schemas.openxmlformats.org/officeDocument/2006/relationships" r:id="rId1" tooltip="Voir la vidéo d'explication"/>
          <a:extLst>
            <a:ext uri="{FF2B5EF4-FFF2-40B4-BE49-F238E27FC236}">
              <a16:creationId xmlns:a16="http://schemas.microsoft.com/office/drawing/2014/main" id="{BE0545E8-D357-3B4C-903D-67BCB64F52D0}"/>
            </a:ext>
          </a:extLst>
        </xdr:cNvPr>
        <xdr:cNvSpPr/>
      </xdr:nvSpPr>
      <xdr:spPr>
        <a:xfrm>
          <a:off x="4159250" y="190499"/>
          <a:ext cx="3383280" cy="365760"/>
        </a:xfrm>
        <a:prstGeom prst="rect">
          <a:avLst/>
        </a:prstGeom>
        <a:solidFill>
          <a:schemeClr val="bg1"/>
        </a:solidFill>
        <a:ln>
          <a:solidFill>
            <a:srgbClr val="00B05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1400">
              <a:solidFill>
                <a:srgbClr val="00B050"/>
              </a:solidFill>
              <a:effectLst/>
              <a:latin typeface="+mn-lt"/>
              <a:ea typeface="Calibri" panose="020F0502020204030204" pitchFamily="34" charset="0"/>
              <a:cs typeface="Times New Roman" panose="02020603050405020304" pitchFamily="18" charset="0"/>
            </a:rPr>
            <a:t>Explication du fichier ⇢ </a:t>
          </a:r>
          <a:r>
            <a:rPr lang="fr-FR" sz="1400" b="1">
              <a:solidFill>
                <a:srgbClr val="00B050"/>
              </a:solidFill>
              <a:effectLst/>
              <a:latin typeface="+mn-lt"/>
              <a:ea typeface="Calibri" panose="020F0502020204030204" pitchFamily="34" charset="0"/>
              <a:cs typeface="Times New Roman" panose="02020603050405020304" pitchFamily="18" charset="0"/>
            </a:rPr>
            <a:t>Cliquez ici !</a:t>
          </a:r>
          <a:endParaRPr lang="fr-FR" sz="1400">
            <a:solidFill>
              <a:srgbClr val="00B050"/>
            </a:solidFill>
            <a:effectLst/>
            <a:latin typeface="+mn-lt"/>
            <a:ea typeface="Calibri" panose="020F0502020204030204" pitchFamily="34" charset="0"/>
            <a:cs typeface="Times New Roman" panose="02020603050405020304" pitchFamily="18" charset="0"/>
          </a:endParaRPr>
        </a:p>
      </xdr:txBody>
    </xdr:sp>
    <xdr:clientData/>
  </xdr:twoCellAnchor>
  <xdr:twoCellAnchor editAs="oneCell">
    <xdr:from>
      <xdr:col>4</xdr:col>
      <xdr:colOff>2755053</xdr:colOff>
      <xdr:row>2</xdr:row>
      <xdr:rowOff>375561</xdr:rowOff>
    </xdr:from>
    <xdr:to>
      <xdr:col>4</xdr:col>
      <xdr:colOff>6138333</xdr:colOff>
      <xdr:row>3</xdr:row>
      <xdr:rowOff>106321</xdr:rowOff>
    </xdr:to>
    <xdr:sp macro="" textlink="">
      <xdr:nvSpPr>
        <xdr:cNvPr id="3" name="Rectangle 2">
          <a:hlinkClick xmlns:r="http://schemas.openxmlformats.org/officeDocument/2006/relationships" r:id="rId2" tooltip="Contactez-nous !"/>
          <a:extLst>
            <a:ext uri="{FF2B5EF4-FFF2-40B4-BE49-F238E27FC236}">
              <a16:creationId xmlns:a16="http://schemas.microsoft.com/office/drawing/2014/main" id="{283C0742-86F5-0F43-B71B-EA3118AEA788}"/>
            </a:ext>
          </a:extLst>
        </xdr:cNvPr>
        <xdr:cNvSpPr/>
      </xdr:nvSpPr>
      <xdr:spPr>
        <a:xfrm>
          <a:off x="8495453" y="1201061"/>
          <a:ext cx="3383280" cy="365760"/>
        </a:xfrm>
        <a:prstGeom prst="rect">
          <a:avLst/>
        </a:prstGeom>
        <a:noFill/>
        <a:ln w="38100">
          <a:solidFill>
            <a:schemeClr val="tx2">
              <a:lumMod val="10000"/>
              <a:lumOff val="9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600" b="1">
              <a:solidFill>
                <a:srgbClr val="00518B"/>
              </a:solidFill>
              <a:latin typeface="+mn-lt"/>
            </a:rPr>
            <a:t>Nous contacter</a:t>
          </a:r>
        </a:p>
      </xdr:txBody>
    </xdr:sp>
    <xdr:clientData/>
  </xdr:twoCellAnchor>
  <xdr:twoCellAnchor editAs="oneCell">
    <xdr:from>
      <xdr:col>3</xdr:col>
      <xdr:colOff>6350</xdr:colOff>
      <xdr:row>2</xdr:row>
      <xdr:rowOff>380706</xdr:rowOff>
    </xdr:from>
    <xdr:to>
      <xdr:col>4</xdr:col>
      <xdr:colOff>1802130</xdr:colOff>
      <xdr:row>3</xdr:row>
      <xdr:rowOff>111466</xdr:rowOff>
    </xdr:to>
    <xdr:sp macro="" textlink="">
      <xdr:nvSpPr>
        <xdr:cNvPr id="4" name="Rectangle 3">
          <a:hlinkClick xmlns:r="http://schemas.openxmlformats.org/officeDocument/2006/relationships" r:id="rId3" tooltip="Testez votre niveau sur Excel !"/>
          <a:extLst>
            <a:ext uri="{FF2B5EF4-FFF2-40B4-BE49-F238E27FC236}">
              <a16:creationId xmlns:a16="http://schemas.microsoft.com/office/drawing/2014/main" id="{EC8FCD2F-219B-DB4E-9C0E-90B34CA0D411}"/>
            </a:ext>
          </a:extLst>
        </xdr:cNvPr>
        <xdr:cNvSpPr/>
      </xdr:nvSpPr>
      <xdr:spPr>
        <a:xfrm>
          <a:off x="4159250" y="1206206"/>
          <a:ext cx="3383280" cy="365760"/>
        </a:xfrm>
        <a:prstGeom prst="rect">
          <a:avLst/>
        </a:prstGeom>
        <a:noFill/>
        <a:ln w="38100">
          <a:solidFill>
            <a:schemeClr val="tx2">
              <a:lumMod val="10000"/>
              <a:lumOff val="9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600" b="1">
              <a:solidFill>
                <a:srgbClr val="00518B"/>
              </a:solidFill>
              <a:latin typeface="+mn-lt"/>
            </a:rPr>
            <a:t>Testez votre niveau !</a:t>
          </a:r>
        </a:p>
      </xdr:txBody>
    </xdr:sp>
    <xdr:clientData/>
  </xdr:twoCellAnchor>
  <xdr:twoCellAnchor editAs="oneCell">
    <xdr:from>
      <xdr:col>3</xdr:col>
      <xdr:colOff>6350</xdr:colOff>
      <xdr:row>1</xdr:row>
      <xdr:rowOff>368006</xdr:rowOff>
    </xdr:from>
    <xdr:to>
      <xdr:col>4</xdr:col>
      <xdr:colOff>6138333</xdr:colOff>
      <xdr:row>2</xdr:row>
      <xdr:rowOff>370416</xdr:rowOff>
    </xdr:to>
    <xdr:sp macro="" textlink="">
      <xdr:nvSpPr>
        <xdr:cNvPr id="5" name="Rectangle 4">
          <a:extLst>
            <a:ext uri="{FF2B5EF4-FFF2-40B4-BE49-F238E27FC236}">
              <a16:creationId xmlns:a16="http://schemas.microsoft.com/office/drawing/2014/main" id="{CE45E812-392B-164E-A8EA-1492D0D9797E}"/>
            </a:ext>
          </a:extLst>
        </xdr:cNvPr>
        <xdr:cNvSpPr/>
      </xdr:nvSpPr>
      <xdr:spPr>
        <a:xfrm>
          <a:off x="4159250" y="558506"/>
          <a:ext cx="7719483" cy="637410"/>
        </a:xfrm>
        <a:prstGeom prst="rect">
          <a:avLst/>
        </a:prstGeom>
        <a:noFill/>
        <a:ln w="38100">
          <a:solidFill>
            <a:srgbClr val="00518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000" b="1">
              <a:solidFill>
                <a:srgbClr val="00518B"/>
              </a:solidFill>
              <a:latin typeface="+mn-lt"/>
            </a:rPr>
            <a:t>Morpheus est spécialisé dans la formation Excel</a:t>
          </a:r>
        </a:p>
      </xdr:txBody>
    </xdr:sp>
    <xdr:clientData/>
  </xdr:twoCellAnchor>
  <xdr:twoCellAnchor editAs="oneCell">
    <xdr:from>
      <xdr:col>1</xdr:col>
      <xdr:colOff>469900</xdr:colOff>
      <xdr:row>1</xdr:row>
      <xdr:rowOff>114300</xdr:rowOff>
    </xdr:from>
    <xdr:to>
      <xdr:col>1</xdr:col>
      <xdr:colOff>2646172</xdr:colOff>
      <xdr:row>3</xdr:row>
      <xdr:rowOff>36581</xdr:rowOff>
    </xdr:to>
    <xdr:pic>
      <xdr:nvPicPr>
        <xdr:cNvPr id="6" name="Image 5">
          <a:extLst>
            <a:ext uri="{FF2B5EF4-FFF2-40B4-BE49-F238E27FC236}">
              <a16:creationId xmlns:a16="http://schemas.microsoft.com/office/drawing/2014/main" id="{4C198B1C-1597-AD40-9EF1-BD99BCF273B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85800" y="304800"/>
          <a:ext cx="2176272" cy="11922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celiachevalier/Downloads/(De&#769;verouille&#769;)%20Matrice%20des%20competences%20RH.xlsx" TargetMode="External"/><Relationship Id="rId1" Type="http://schemas.openxmlformats.org/officeDocument/2006/relationships/externalLinkPath" Target="(De&#769;verouille&#769;)%20Matrice%20des%20competences%20R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t de passe"/>
      <sheetName val="Notice"/>
      <sheetName val="Salariés"/>
      <sheetName val="Tableau de bord"/>
      <sheetName val="Compétences"/>
      <sheetName val="Analyse"/>
    </sheetNames>
    <sheetDataSet>
      <sheetData sheetId="0"/>
      <sheetData sheetId="1"/>
      <sheetData sheetId="2"/>
      <sheetData sheetId="3"/>
      <sheetData sheetId="4"/>
      <sheetData sheetId="5">
        <row r="14">
          <cell r="F14" t="str">
            <v>Adaptabilité</v>
          </cell>
          <cell r="G14">
            <v>3</v>
          </cell>
          <cell r="H14">
            <v>1</v>
          </cell>
        </row>
        <row r="15">
          <cell r="F15" t="str">
            <v>Créativité</v>
          </cell>
          <cell r="G15">
            <v>1</v>
          </cell>
          <cell r="H15">
            <v>4</v>
          </cell>
        </row>
        <row r="16">
          <cell r="F16" t="str">
            <v>Efficacité</v>
          </cell>
          <cell r="G16">
            <v>4</v>
          </cell>
          <cell r="H16">
            <v>1</v>
          </cell>
        </row>
        <row r="17">
          <cell r="F17" t="str">
            <v>Remise en question</v>
          </cell>
          <cell r="G17">
            <v>3</v>
          </cell>
          <cell r="H17">
            <v>2</v>
          </cell>
        </row>
        <row r="18">
          <cell r="F18" t="str">
            <v>Responsabilité</v>
          </cell>
          <cell r="G18">
            <v>1</v>
          </cell>
          <cell r="H18">
            <v>1</v>
          </cell>
        </row>
        <row r="27">
          <cell r="F27" t="str">
            <v>Allemand</v>
          </cell>
          <cell r="G27">
            <v>1</v>
          </cell>
          <cell r="H27">
            <v>4</v>
          </cell>
        </row>
        <row r="28">
          <cell r="F28" t="str">
            <v>Analyse des données</v>
          </cell>
          <cell r="G28">
            <v>4</v>
          </cell>
          <cell r="H28">
            <v>1</v>
          </cell>
        </row>
        <row r="29">
          <cell r="F29" t="str">
            <v>Conduite du changement</v>
          </cell>
          <cell r="G29">
            <v>4</v>
          </cell>
          <cell r="H29">
            <v>4</v>
          </cell>
        </row>
        <row r="30">
          <cell r="F30" t="str">
            <v>Optimisation des processus</v>
          </cell>
          <cell r="G30">
            <v>4</v>
          </cell>
          <cell r="H30">
            <v>2</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orpheus-formation.fr/formation/excel/avance/" TargetMode="External"/><Relationship Id="rId2" Type="http://schemas.openxmlformats.org/officeDocument/2006/relationships/hyperlink" Target="https://www.morpheus-formation.fr/formation/excel/intermediaire/" TargetMode="External"/><Relationship Id="rId1" Type="http://schemas.openxmlformats.org/officeDocument/2006/relationships/hyperlink" Target="https://www.morpheus-formation.fr/formation/excel/debutant/" TargetMode="External"/><Relationship Id="rId5" Type="http://schemas.openxmlformats.org/officeDocument/2006/relationships/drawing" Target="../drawings/drawing1.xml"/><Relationship Id="rId4" Type="http://schemas.openxmlformats.org/officeDocument/2006/relationships/hyperlink" Target="https://www.morpheus-formation.fr/exce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5815A-D5EE-0140-A162-B9884DFE3998}">
  <sheetPr>
    <tabColor theme="3" tint="0.89999084444715716"/>
  </sheetPr>
  <dimension ref="B2:E15"/>
  <sheetViews>
    <sheetView showGridLines="0" tabSelected="1" zoomScaleNormal="100" workbookViewId="0">
      <selection activeCell="B6" sqref="B6"/>
    </sheetView>
  </sheetViews>
  <sheetFormatPr baseColWidth="10" defaultColWidth="10.83203125" defaultRowHeight="15"/>
  <cols>
    <col min="1" max="1" width="2.83203125" style="88" customWidth="1"/>
    <col min="2" max="2" width="40.83203125" style="88" customWidth="1"/>
    <col min="3" max="3" width="10.83203125" style="88" customWidth="1"/>
    <col min="4" max="4" width="20.83203125" style="88" customWidth="1"/>
    <col min="5" max="5" width="80.83203125" style="88" customWidth="1"/>
    <col min="6" max="16384" width="10.83203125" style="88"/>
  </cols>
  <sheetData>
    <row r="2" spans="2:5" ht="50" customHeight="1"/>
    <row r="3" spans="2:5" ht="50" customHeight="1"/>
    <row r="4" spans="2:5" ht="40" customHeight="1" thickBot="1"/>
    <row r="5" spans="2:5" ht="30" customHeight="1" thickBot="1">
      <c r="B5" s="89" t="s">
        <v>68</v>
      </c>
      <c r="D5" s="90" t="s">
        <v>69</v>
      </c>
      <c r="E5" s="91"/>
    </row>
    <row r="6" spans="2:5" ht="30" customHeight="1">
      <c r="B6" s="92" t="s">
        <v>70</v>
      </c>
      <c r="D6" s="93" t="s">
        <v>71</v>
      </c>
      <c r="E6" s="94" t="s">
        <v>72</v>
      </c>
    </row>
    <row r="7" spans="2:5" ht="30" customHeight="1" thickBot="1">
      <c r="B7" s="95"/>
      <c r="D7" s="96"/>
      <c r="E7" s="97"/>
    </row>
    <row r="8" spans="2:5" ht="30" customHeight="1" thickBot="1">
      <c r="B8" s="89" t="s">
        <v>73</v>
      </c>
      <c r="D8" s="96"/>
      <c r="E8" s="97"/>
    </row>
    <row r="9" spans="2:5" ht="30" customHeight="1">
      <c r="B9" s="92" t="s">
        <v>70</v>
      </c>
      <c r="D9" s="96"/>
      <c r="E9" s="97"/>
    </row>
    <row r="10" spans="2:5" ht="30" customHeight="1" thickBot="1">
      <c r="B10" s="98"/>
      <c r="D10" s="96"/>
      <c r="E10" s="97"/>
    </row>
    <row r="11" spans="2:5" ht="30" customHeight="1" thickBot="1">
      <c r="B11" s="89" t="s">
        <v>74</v>
      </c>
      <c r="D11" s="99"/>
      <c r="E11" s="100"/>
    </row>
    <row r="12" spans="2:5" ht="30" customHeight="1">
      <c r="B12" s="101" t="s">
        <v>70</v>
      </c>
      <c r="C12" s="102"/>
      <c r="D12" s="103" t="s">
        <v>75</v>
      </c>
      <c r="E12" s="104" t="s">
        <v>76</v>
      </c>
    </row>
    <row r="13" spans="2:5" ht="30" customHeight="1" thickBot="1">
      <c r="B13" s="95"/>
      <c r="D13" s="99"/>
      <c r="E13" s="100"/>
    </row>
    <row r="14" spans="2:5" ht="30" customHeight="1" thickBot="1">
      <c r="B14" s="89" t="s">
        <v>77</v>
      </c>
      <c r="D14" s="103" t="s">
        <v>78</v>
      </c>
      <c r="E14" s="104" t="s">
        <v>79</v>
      </c>
    </row>
    <row r="15" spans="2:5" ht="30" customHeight="1" thickBot="1">
      <c r="B15" s="105" t="s">
        <v>80</v>
      </c>
      <c r="D15" s="106"/>
      <c r="E15" s="107"/>
    </row>
  </sheetData>
  <sheetProtection algorithmName="SHA-512" hashValue="JN0DhOu27LOnbvg/8F0IvaIQHJw+WO+H42CMKSbdC/RdP+I/7E3Q4Wejt179i5ySLZ8ZR3RqFKAkn125KqUurQ==" saltValue="+2ktaOYIT9lQ7F1FGiP0bA==" spinCount="100000" sheet="1" selectLockedCells="1"/>
  <mergeCells count="7">
    <mergeCell ref="D5:E5"/>
    <mergeCell ref="D6:D11"/>
    <mergeCell ref="E6:E11"/>
    <mergeCell ref="D12:D13"/>
    <mergeCell ref="E12:E13"/>
    <mergeCell ref="D14:D15"/>
    <mergeCell ref="E14:E15"/>
  </mergeCells>
  <hyperlinks>
    <hyperlink ref="B6" r:id="rId1" tooltip="Découvrir le programme" xr:uid="{47E96DC2-9F5D-F940-BB1B-E881E0CDE6A3}"/>
    <hyperlink ref="B9" r:id="rId2" tooltip="Découvrir le programme" xr:uid="{BC0BDA8A-D168-C34B-8CC6-4D3D7E020BB2}"/>
    <hyperlink ref="B12" r:id="rId3" tooltip="Découvrir le programme" xr:uid="{527CA25E-0266-2444-B59E-3FE0D5F9F2CE}"/>
    <hyperlink ref="B15" r:id="rId4" tooltip="Découvrir les programmes" xr:uid="{BF55001B-F4AF-D541-91A7-ECEDAC87EDFC}"/>
  </hyperlinks>
  <pageMargins left="0.7" right="0.7" top="0.75" bottom="0.75" header="0.3" footer="0.3"/>
  <pageSetup paperSize="9" orientation="portrait" horizontalDpi="0" verticalDpi="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06765-3B0B-4593-96EA-FBCABA6A104A}">
  <dimension ref="B1:AQ43"/>
  <sheetViews>
    <sheetView showGridLines="0" zoomScale="89" workbookViewId="0">
      <selection activeCell="I10" sqref="I10"/>
    </sheetView>
  </sheetViews>
  <sheetFormatPr baseColWidth="10" defaultColWidth="11.5" defaultRowHeight="13"/>
  <cols>
    <col min="1" max="1" width="2.6640625" style="1" customWidth="1"/>
    <col min="2" max="2" width="32.1640625" style="1" customWidth="1"/>
    <col min="3" max="3" width="36" style="1" bestFit="1" customWidth="1"/>
    <col min="4" max="4" width="24.83203125" style="1" customWidth="1"/>
    <col min="5" max="5" width="30.83203125" style="1" customWidth="1"/>
    <col min="6" max="6" width="11" style="2" customWidth="1"/>
    <col min="7" max="7" width="4.5" style="1" customWidth="1"/>
    <col min="8" max="42" width="4.1640625" style="1" customWidth="1"/>
    <col min="43" max="43" width="8.5" style="1" customWidth="1"/>
    <col min="44" max="16384" width="11.5" style="1"/>
  </cols>
  <sheetData>
    <row r="1" spans="2:43" ht="45">
      <c r="B1" s="65" t="s">
        <v>0</v>
      </c>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row>
    <row r="3" spans="2:43" ht="14" thickBot="1"/>
    <row r="4" spans="2:43" ht="14">
      <c r="B4" s="26" t="s">
        <v>1</v>
      </c>
      <c r="C4" s="75" t="s">
        <v>2</v>
      </c>
      <c r="E4" s="3"/>
      <c r="F4" s="4"/>
      <c r="G4" s="5"/>
      <c r="H4" s="5"/>
      <c r="I4" s="5"/>
      <c r="J4" s="5"/>
      <c r="K4" s="5"/>
      <c r="L4" s="5"/>
      <c r="M4" s="5"/>
      <c r="N4" s="5"/>
      <c r="O4" s="5"/>
      <c r="P4" s="5"/>
      <c r="Q4" s="5"/>
    </row>
    <row r="5" spans="2:43" ht="15" thickBot="1">
      <c r="B5" s="6"/>
      <c r="C5" s="76"/>
      <c r="E5" s="6"/>
      <c r="F5" s="7"/>
      <c r="G5" s="5"/>
      <c r="H5" s="5"/>
      <c r="I5" s="5"/>
      <c r="J5" s="5"/>
      <c r="K5" s="5"/>
      <c r="L5" s="5"/>
      <c r="M5" s="5"/>
      <c r="N5" s="5"/>
      <c r="O5" s="5"/>
      <c r="P5" s="5"/>
      <c r="Q5" s="5"/>
    </row>
    <row r="6" spans="2:43" ht="16" thickBot="1">
      <c r="B6" s="27" t="s">
        <v>3</v>
      </c>
      <c r="C6" s="25">
        <v>46023</v>
      </c>
      <c r="E6" s="8"/>
      <c r="F6" s="9"/>
      <c r="G6" s="24" t="s">
        <v>4</v>
      </c>
      <c r="H6" s="10"/>
      <c r="I6" s="10"/>
      <c r="J6" s="10"/>
      <c r="K6" s="11"/>
      <c r="L6" s="10"/>
      <c r="M6" s="10"/>
      <c r="N6" s="10"/>
      <c r="O6" s="10"/>
      <c r="P6" s="11"/>
      <c r="Q6" s="10"/>
      <c r="R6" s="12"/>
      <c r="S6" s="12"/>
      <c r="T6" s="13"/>
      <c r="U6" s="12"/>
      <c r="V6" s="12"/>
      <c r="W6" s="12"/>
      <c r="X6" s="12"/>
      <c r="Y6" s="13"/>
      <c r="Z6" s="12"/>
      <c r="AA6" s="12"/>
      <c r="AB6" s="12"/>
      <c r="AC6" s="13"/>
      <c r="AD6" s="12"/>
      <c r="AE6" s="12"/>
      <c r="AF6" s="12"/>
      <c r="AG6" s="12"/>
      <c r="AH6" s="13"/>
      <c r="AI6" s="12"/>
      <c r="AJ6" s="12"/>
      <c r="AK6" s="12"/>
      <c r="AL6" s="13"/>
      <c r="AM6" s="12"/>
      <c r="AN6" s="12"/>
      <c r="AO6" s="12"/>
      <c r="AP6" s="12"/>
    </row>
    <row r="7" spans="2:43" ht="53" hidden="1">
      <c r="C7" s="14"/>
      <c r="D7" s="15"/>
      <c r="E7" s="15"/>
      <c r="F7" s="16"/>
      <c r="G7" s="17">
        <f>C6</f>
        <v>46023</v>
      </c>
      <c r="H7" s="17">
        <f>G7+7</f>
        <v>46030</v>
      </c>
      <c r="I7" s="17">
        <f t="shared" ref="I7:AP7" si="0">H7+7</f>
        <v>46037</v>
      </c>
      <c r="J7" s="17">
        <f t="shared" si="0"/>
        <v>46044</v>
      </c>
      <c r="K7" s="17">
        <f t="shared" si="0"/>
        <v>46051</v>
      </c>
      <c r="L7" s="17">
        <f t="shared" si="0"/>
        <v>46058</v>
      </c>
      <c r="M7" s="17">
        <f t="shared" si="0"/>
        <v>46065</v>
      </c>
      <c r="N7" s="17">
        <f t="shared" si="0"/>
        <v>46072</v>
      </c>
      <c r="O7" s="17">
        <f t="shared" si="0"/>
        <v>46079</v>
      </c>
      <c r="P7" s="17">
        <f t="shared" si="0"/>
        <v>46086</v>
      </c>
      <c r="Q7" s="17">
        <f t="shared" si="0"/>
        <v>46093</v>
      </c>
      <c r="R7" s="17">
        <f t="shared" si="0"/>
        <v>46100</v>
      </c>
      <c r="S7" s="17">
        <f t="shared" si="0"/>
        <v>46107</v>
      </c>
      <c r="T7" s="17">
        <f t="shared" si="0"/>
        <v>46114</v>
      </c>
      <c r="U7" s="17">
        <f t="shared" si="0"/>
        <v>46121</v>
      </c>
      <c r="V7" s="17">
        <f t="shared" si="0"/>
        <v>46128</v>
      </c>
      <c r="W7" s="17">
        <f t="shared" si="0"/>
        <v>46135</v>
      </c>
      <c r="X7" s="17">
        <f t="shared" si="0"/>
        <v>46142</v>
      </c>
      <c r="Y7" s="17">
        <f t="shared" si="0"/>
        <v>46149</v>
      </c>
      <c r="Z7" s="17">
        <f t="shared" si="0"/>
        <v>46156</v>
      </c>
      <c r="AA7" s="17">
        <f t="shared" si="0"/>
        <v>46163</v>
      </c>
      <c r="AB7" s="17">
        <f t="shared" si="0"/>
        <v>46170</v>
      </c>
      <c r="AC7" s="17">
        <f t="shared" si="0"/>
        <v>46177</v>
      </c>
      <c r="AD7" s="17">
        <f t="shared" si="0"/>
        <v>46184</v>
      </c>
      <c r="AE7" s="17">
        <f t="shared" si="0"/>
        <v>46191</v>
      </c>
      <c r="AF7" s="17">
        <f t="shared" si="0"/>
        <v>46198</v>
      </c>
      <c r="AG7" s="17">
        <f t="shared" si="0"/>
        <v>46205</v>
      </c>
      <c r="AH7" s="17">
        <f t="shared" si="0"/>
        <v>46212</v>
      </c>
      <c r="AI7" s="17">
        <f t="shared" si="0"/>
        <v>46219</v>
      </c>
      <c r="AJ7" s="17">
        <f t="shared" si="0"/>
        <v>46226</v>
      </c>
      <c r="AK7" s="17">
        <f t="shared" si="0"/>
        <v>46233</v>
      </c>
      <c r="AL7" s="17">
        <f t="shared" si="0"/>
        <v>46240</v>
      </c>
      <c r="AM7" s="17">
        <f t="shared" si="0"/>
        <v>46247</v>
      </c>
      <c r="AN7" s="17">
        <f t="shared" si="0"/>
        <v>46254</v>
      </c>
      <c r="AO7" s="17">
        <f t="shared" si="0"/>
        <v>46261</v>
      </c>
      <c r="AP7" s="17">
        <f t="shared" si="0"/>
        <v>46268</v>
      </c>
    </row>
    <row r="8" spans="2:43" hidden="1">
      <c r="G8" s="18">
        <f>_xlfn.ISOWEEKNUM(G7)</f>
        <v>1</v>
      </c>
      <c r="H8" s="18">
        <f t="shared" ref="H8:AP8" si="1">_xlfn.ISOWEEKNUM(H7)</f>
        <v>2</v>
      </c>
      <c r="I8" s="18">
        <f t="shared" si="1"/>
        <v>3</v>
      </c>
      <c r="J8" s="18">
        <f t="shared" si="1"/>
        <v>4</v>
      </c>
      <c r="K8" s="18">
        <f t="shared" si="1"/>
        <v>5</v>
      </c>
      <c r="L8" s="18">
        <f t="shared" si="1"/>
        <v>6</v>
      </c>
      <c r="M8" s="18">
        <f t="shared" si="1"/>
        <v>7</v>
      </c>
      <c r="N8" s="18">
        <f t="shared" si="1"/>
        <v>8</v>
      </c>
      <c r="O8" s="18">
        <f t="shared" si="1"/>
        <v>9</v>
      </c>
      <c r="P8" s="18">
        <f t="shared" si="1"/>
        <v>10</v>
      </c>
      <c r="Q8" s="18">
        <f t="shared" si="1"/>
        <v>11</v>
      </c>
      <c r="R8" s="18">
        <f t="shared" si="1"/>
        <v>12</v>
      </c>
      <c r="S8" s="18">
        <f t="shared" si="1"/>
        <v>13</v>
      </c>
      <c r="T8" s="18">
        <f t="shared" si="1"/>
        <v>14</v>
      </c>
      <c r="U8" s="18">
        <f t="shared" si="1"/>
        <v>15</v>
      </c>
      <c r="V8" s="18">
        <f t="shared" si="1"/>
        <v>16</v>
      </c>
      <c r="W8" s="18">
        <f t="shared" si="1"/>
        <v>17</v>
      </c>
      <c r="X8" s="18">
        <f t="shared" si="1"/>
        <v>18</v>
      </c>
      <c r="Y8" s="18">
        <f t="shared" si="1"/>
        <v>19</v>
      </c>
      <c r="Z8" s="18">
        <f t="shared" si="1"/>
        <v>20</v>
      </c>
      <c r="AA8" s="18">
        <f t="shared" si="1"/>
        <v>21</v>
      </c>
      <c r="AB8" s="18">
        <f t="shared" si="1"/>
        <v>22</v>
      </c>
      <c r="AC8" s="18">
        <f t="shared" si="1"/>
        <v>23</v>
      </c>
      <c r="AD8" s="18">
        <f t="shared" si="1"/>
        <v>24</v>
      </c>
      <c r="AE8" s="18">
        <f t="shared" si="1"/>
        <v>25</v>
      </c>
      <c r="AF8" s="18">
        <f t="shared" si="1"/>
        <v>26</v>
      </c>
      <c r="AG8" s="18">
        <f t="shared" si="1"/>
        <v>27</v>
      </c>
      <c r="AH8" s="18">
        <f t="shared" si="1"/>
        <v>28</v>
      </c>
      <c r="AI8" s="18">
        <f t="shared" si="1"/>
        <v>29</v>
      </c>
      <c r="AJ8" s="18">
        <f t="shared" si="1"/>
        <v>30</v>
      </c>
      <c r="AK8" s="18">
        <f t="shared" si="1"/>
        <v>31</v>
      </c>
      <c r="AL8" s="18">
        <f t="shared" si="1"/>
        <v>32</v>
      </c>
      <c r="AM8" s="18">
        <f t="shared" si="1"/>
        <v>33</v>
      </c>
      <c r="AN8" s="18">
        <f t="shared" si="1"/>
        <v>34</v>
      </c>
      <c r="AO8" s="18">
        <f t="shared" si="1"/>
        <v>35</v>
      </c>
      <c r="AP8" s="18">
        <f t="shared" si="1"/>
        <v>36</v>
      </c>
    </row>
    <row r="9" spans="2:43" hidden="1">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row>
    <row r="10" spans="2:43" ht="31">
      <c r="G10" s="41">
        <f>YEAR(G7)</f>
        <v>2026</v>
      </c>
      <c r="H10" s="42" t="str">
        <f>IF(YEAR(H7)=YEAR(G7),"",YEAR(H7))</f>
        <v/>
      </c>
      <c r="I10" s="42" t="str">
        <f t="shared" ref="I10:AP10" si="2">IF(YEAR(I7)=YEAR(H7),"",YEAR(I7))</f>
        <v/>
      </c>
      <c r="J10" s="42" t="str">
        <f t="shared" si="2"/>
        <v/>
      </c>
      <c r="K10" s="42" t="str">
        <f t="shared" si="2"/>
        <v/>
      </c>
      <c r="L10" s="42" t="str">
        <f t="shared" si="2"/>
        <v/>
      </c>
      <c r="M10" s="42" t="str">
        <f t="shared" si="2"/>
        <v/>
      </c>
      <c r="N10" s="42" t="str">
        <f t="shared" si="2"/>
        <v/>
      </c>
      <c r="O10" s="42" t="str">
        <f t="shared" si="2"/>
        <v/>
      </c>
      <c r="P10" s="42" t="str">
        <f t="shared" si="2"/>
        <v/>
      </c>
      <c r="Q10" s="42" t="str">
        <f t="shared" si="2"/>
        <v/>
      </c>
      <c r="R10" s="42" t="str">
        <f t="shared" si="2"/>
        <v/>
      </c>
      <c r="S10" s="42" t="str">
        <f t="shared" si="2"/>
        <v/>
      </c>
      <c r="T10" s="42" t="str">
        <f t="shared" si="2"/>
        <v/>
      </c>
      <c r="U10" s="42" t="str">
        <f t="shared" si="2"/>
        <v/>
      </c>
      <c r="V10" s="42" t="str">
        <f t="shared" si="2"/>
        <v/>
      </c>
      <c r="W10" s="42" t="str">
        <f t="shared" si="2"/>
        <v/>
      </c>
      <c r="X10" s="42" t="str">
        <f t="shared" si="2"/>
        <v/>
      </c>
      <c r="Y10" s="42" t="str">
        <f t="shared" si="2"/>
        <v/>
      </c>
      <c r="Z10" s="42" t="str">
        <f t="shared" si="2"/>
        <v/>
      </c>
      <c r="AA10" s="42" t="str">
        <f t="shared" si="2"/>
        <v/>
      </c>
      <c r="AB10" s="42" t="str">
        <f t="shared" si="2"/>
        <v/>
      </c>
      <c r="AC10" s="42" t="str">
        <f t="shared" si="2"/>
        <v/>
      </c>
      <c r="AD10" s="42" t="str">
        <f t="shared" si="2"/>
        <v/>
      </c>
      <c r="AE10" s="42" t="str">
        <f t="shared" si="2"/>
        <v/>
      </c>
      <c r="AF10" s="42" t="str">
        <f t="shared" si="2"/>
        <v/>
      </c>
      <c r="AG10" s="42" t="str">
        <f t="shared" si="2"/>
        <v/>
      </c>
      <c r="AH10" s="42" t="str">
        <f t="shared" si="2"/>
        <v/>
      </c>
      <c r="AI10" s="42" t="str">
        <f t="shared" si="2"/>
        <v/>
      </c>
      <c r="AJ10" s="42" t="str">
        <f t="shared" si="2"/>
        <v/>
      </c>
      <c r="AK10" s="42" t="str">
        <f t="shared" si="2"/>
        <v/>
      </c>
      <c r="AL10" s="42" t="str">
        <f t="shared" si="2"/>
        <v/>
      </c>
      <c r="AM10" s="42" t="str">
        <f t="shared" si="2"/>
        <v/>
      </c>
      <c r="AN10" s="42" t="str">
        <f t="shared" si="2"/>
        <v/>
      </c>
      <c r="AO10" s="42" t="str">
        <f t="shared" si="2"/>
        <v/>
      </c>
      <c r="AP10" s="43" t="str">
        <f t="shared" si="2"/>
        <v/>
      </c>
    </row>
    <row r="11" spans="2:43" ht="30">
      <c r="B11" s="19"/>
      <c r="G11" s="44" t="str">
        <f>TEXT(G7,"mmm")</f>
        <v>janv</v>
      </c>
      <c r="H11" s="45" t="str">
        <f>IF(TEXT(G7,"mmm")=TEXT(H7,"mmm"),"",TEXT(H7,"mmm"))</f>
        <v/>
      </c>
      <c r="I11" s="45" t="str">
        <f t="shared" ref="I11:AP11" si="3">IF(TEXT(H7,"mmm")=TEXT(I7,"mmm"),"",TEXT(I7,"mmm"))</f>
        <v/>
      </c>
      <c r="J11" s="45" t="str">
        <f t="shared" si="3"/>
        <v/>
      </c>
      <c r="K11" s="45" t="str">
        <f t="shared" si="3"/>
        <v/>
      </c>
      <c r="L11" s="45" t="str">
        <f t="shared" si="3"/>
        <v>févr</v>
      </c>
      <c r="M11" s="45" t="str">
        <f t="shared" si="3"/>
        <v/>
      </c>
      <c r="N11" s="45" t="str">
        <f t="shared" si="3"/>
        <v/>
      </c>
      <c r="O11" s="45" t="str">
        <f t="shared" si="3"/>
        <v/>
      </c>
      <c r="P11" s="45" t="str">
        <f t="shared" si="3"/>
        <v>mars</v>
      </c>
      <c r="Q11" s="45" t="str">
        <f t="shared" si="3"/>
        <v/>
      </c>
      <c r="R11" s="45" t="str">
        <f t="shared" si="3"/>
        <v/>
      </c>
      <c r="S11" s="45" t="str">
        <f t="shared" si="3"/>
        <v/>
      </c>
      <c r="T11" s="45" t="str">
        <f t="shared" si="3"/>
        <v>avr</v>
      </c>
      <c r="U11" s="45" t="str">
        <f t="shared" si="3"/>
        <v/>
      </c>
      <c r="V11" s="45" t="str">
        <f t="shared" si="3"/>
        <v/>
      </c>
      <c r="W11" s="45" t="str">
        <f t="shared" si="3"/>
        <v/>
      </c>
      <c r="X11" s="45" t="str">
        <f t="shared" si="3"/>
        <v/>
      </c>
      <c r="Y11" s="45" t="str">
        <f t="shared" si="3"/>
        <v>mai</v>
      </c>
      <c r="Z11" s="45" t="str">
        <f t="shared" si="3"/>
        <v/>
      </c>
      <c r="AA11" s="45" t="str">
        <f t="shared" si="3"/>
        <v/>
      </c>
      <c r="AB11" s="45" t="str">
        <f t="shared" si="3"/>
        <v/>
      </c>
      <c r="AC11" s="45" t="str">
        <f t="shared" si="3"/>
        <v>juin</v>
      </c>
      <c r="AD11" s="45" t="str">
        <f t="shared" si="3"/>
        <v/>
      </c>
      <c r="AE11" s="45" t="str">
        <f t="shared" si="3"/>
        <v/>
      </c>
      <c r="AF11" s="45" t="str">
        <f t="shared" si="3"/>
        <v/>
      </c>
      <c r="AG11" s="45" t="str">
        <f t="shared" si="3"/>
        <v>juil</v>
      </c>
      <c r="AH11" s="45" t="str">
        <f t="shared" si="3"/>
        <v/>
      </c>
      <c r="AI11" s="45" t="str">
        <f t="shared" si="3"/>
        <v/>
      </c>
      <c r="AJ11" s="45" t="str">
        <f t="shared" si="3"/>
        <v/>
      </c>
      <c r="AK11" s="45" t="str">
        <f t="shared" si="3"/>
        <v/>
      </c>
      <c r="AL11" s="45" t="str">
        <f t="shared" si="3"/>
        <v>août</v>
      </c>
      <c r="AM11" s="45" t="str">
        <f t="shared" si="3"/>
        <v/>
      </c>
      <c r="AN11" s="45" t="str">
        <f t="shared" si="3"/>
        <v/>
      </c>
      <c r="AO11" s="45" t="str">
        <f t="shared" si="3"/>
        <v/>
      </c>
      <c r="AP11" s="46" t="str">
        <f t="shared" si="3"/>
        <v>sept</v>
      </c>
    </row>
    <row r="12" spans="2:43" ht="53">
      <c r="B12" s="77"/>
      <c r="C12" s="77"/>
      <c r="D12" s="77"/>
      <c r="G12" s="50">
        <f>G7</f>
        <v>46023</v>
      </c>
      <c r="H12" s="50">
        <f>H7</f>
        <v>46030</v>
      </c>
      <c r="I12" s="50">
        <f t="shared" ref="I12:AP12" si="4">I7</f>
        <v>46037</v>
      </c>
      <c r="J12" s="50">
        <f t="shared" si="4"/>
        <v>46044</v>
      </c>
      <c r="K12" s="50">
        <f t="shared" si="4"/>
        <v>46051</v>
      </c>
      <c r="L12" s="50">
        <f t="shared" si="4"/>
        <v>46058</v>
      </c>
      <c r="M12" s="50">
        <f t="shared" si="4"/>
        <v>46065</v>
      </c>
      <c r="N12" s="50">
        <f t="shared" si="4"/>
        <v>46072</v>
      </c>
      <c r="O12" s="50">
        <f t="shared" si="4"/>
        <v>46079</v>
      </c>
      <c r="P12" s="50">
        <f t="shared" si="4"/>
        <v>46086</v>
      </c>
      <c r="Q12" s="50">
        <f t="shared" si="4"/>
        <v>46093</v>
      </c>
      <c r="R12" s="50">
        <f t="shared" si="4"/>
        <v>46100</v>
      </c>
      <c r="S12" s="50">
        <f t="shared" si="4"/>
        <v>46107</v>
      </c>
      <c r="T12" s="50">
        <f t="shared" si="4"/>
        <v>46114</v>
      </c>
      <c r="U12" s="50">
        <f t="shared" si="4"/>
        <v>46121</v>
      </c>
      <c r="V12" s="50">
        <f t="shared" si="4"/>
        <v>46128</v>
      </c>
      <c r="W12" s="50">
        <f t="shared" si="4"/>
        <v>46135</v>
      </c>
      <c r="X12" s="50">
        <f t="shared" si="4"/>
        <v>46142</v>
      </c>
      <c r="Y12" s="50">
        <f t="shared" si="4"/>
        <v>46149</v>
      </c>
      <c r="Z12" s="50">
        <f t="shared" si="4"/>
        <v>46156</v>
      </c>
      <c r="AA12" s="50">
        <f t="shared" si="4"/>
        <v>46163</v>
      </c>
      <c r="AB12" s="50">
        <f t="shared" si="4"/>
        <v>46170</v>
      </c>
      <c r="AC12" s="50">
        <f t="shared" si="4"/>
        <v>46177</v>
      </c>
      <c r="AD12" s="50">
        <f t="shared" si="4"/>
        <v>46184</v>
      </c>
      <c r="AE12" s="50">
        <f t="shared" si="4"/>
        <v>46191</v>
      </c>
      <c r="AF12" s="50">
        <f t="shared" si="4"/>
        <v>46198</v>
      </c>
      <c r="AG12" s="50">
        <f t="shared" si="4"/>
        <v>46205</v>
      </c>
      <c r="AH12" s="50">
        <f t="shared" si="4"/>
        <v>46212</v>
      </c>
      <c r="AI12" s="50">
        <f t="shared" si="4"/>
        <v>46219</v>
      </c>
      <c r="AJ12" s="50">
        <f t="shared" si="4"/>
        <v>46226</v>
      </c>
      <c r="AK12" s="50">
        <f t="shared" si="4"/>
        <v>46233</v>
      </c>
      <c r="AL12" s="50">
        <f t="shared" si="4"/>
        <v>46240</v>
      </c>
      <c r="AM12" s="50">
        <f t="shared" si="4"/>
        <v>46247</v>
      </c>
      <c r="AN12" s="50">
        <f t="shared" si="4"/>
        <v>46254</v>
      </c>
      <c r="AO12" s="50">
        <f t="shared" si="4"/>
        <v>46261</v>
      </c>
      <c r="AP12" s="50">
        <f t="shared" si="4"/>
        <v>46268</v>
      </c>
    </row>
    <row r="13" spans="2:43" ht="45">
      <c r="B13" s="78" t="s">
        <v>5</v>
      </c>
      <c r="C13" s="79"/>
      <c r="D13" s="56" t="s">
        <v>6</v>
      </c>
      <c r="E13" s="56" t="s">
        <v>7</v>
      </c>
      <c r="F13" s="57" t="s">
        <v>8</v>
      </c>
      <c r="G13" s="51" t="str">
        <f>"Sem. "&amp;G8</f>
        <v>Sem. 1</v>
      </c>
      <c r="H13" s="51" t="str">
        <f t="shared" ref="H13:AP13" si="5">"Sem. "&amp;H8</f>
        <v>Sem. 2</v>
      </c>
      <c r="I13" s="51" t="str">
        <f t="shared" si="5"/>
        <v>Sem. 3</v>
      </c>
      <c r="J13" s="51" t="str">
        <f t="shared" si="5"/>
        <v>Sem. 4</v>
      </c>
      <c r="K13" s="51" t="str">
        <f t="shared" si="5"/>
        <v>Sem. 5</v>
      </c>
      <c r="L13" s="51" t="str">
        <f t="shared" si="5"/>
        <v>Sem. 6</v>
      </c>
      <c r="M13" s="51" t="str">
        <f t="shared" si="5"/>
        <v>Sem. 7</v>
      </c>
      <c r="N13" s="51" t="str">
        <f t="shared" si="5"/>
        <v>Sem. 8</v>
      </c>
      <c r="O13" s="51" t="str">
        <f t="shared" si="5"/>
        <v>Sem. 9</v>
      </c>
      <c r="P13" s="51" t="str">
        <f t="shared" si="5"/>
        <v>Sem. 10</v>
      </c>
      <c r="Q13" s="51" t="str">
        <f t="shared" si="5"/>
        <v>Sem. 11</v>
      </c>
      <c r="R13" s="51" t="str">
        <f t="shared" si="5"/>
        <v>Sem. 12</v>
      </c>
      <c r="S13" s="51" t="str">
        <f t="shared" si="5"/>
        <v>Sem. 13</v>
      </c>
      <c r="T13" s="51" t="str">
        <f t="shared" si="5"/>
        <v>Sem. 14</v>
      </c>
      <c r="U13" s="51" t="str">
        <f t="shared" si="5"/>
        <v>Sem. 15</v>
      </c>
      <c r="V13" s="51" t="str">
        <f t="shared" si="5"/>
        <v>Sem. 16</v>
      </c>
      <c r="W13" s="51" t="str">
        <f t="shared" si="5"/>
        <v>Sem. 17</v>
      </c>
      <c r="X13" s="51" t="str">
        <f t="shared" si="5"/>
        <v>Sem. 18</v>
      </c>
      <c r="Y13" s="51" t="str">
        <f t="shared" si="5"/>
        <v>Sem. 19</v>
      </c>
      <c r="Z13" s="51" t="str">
        <f t="shared" si="5"/>
        <v>Sem. 20</v>
      </c>
      <c r="AA13" s="51" t="str">
        <f t="shared" si="5"/>
        <v>Sem. 21</v>
      </c>
      <c r="AB13" s="51" t="str">
        <f t="shared" si="5"/>
        <v>Sem. 22</v>
      </c>
      <c r="AC13" s="51" t="str">
        <f t="shared" si="5"/>
        <v>Sem. 23</v>
      </c>
      <c r="AD13" s="51" t="str">
        <f t="shared" si="5"/>
        <v>Sem. 24</v>
      </c>
      <c r="AE13" s="51" t="str">
        <f t="shared" si="5"/>
        <v>Sem. 25</v>
      </c>
      <c r="AF13" s="51" t="str">
        <f t="shared" si="5"/>
        <v>Sem. 26</v>
      </c>
      <c r="AG13" s="51" t="str">
        <f t="shared" si="5"/>
        <v>Sem. 27</v>
      </c>
      <c r="AH13" s="51" t="str">
        <f t="shared" si="5"/>
        <v>Sem. 28</v>
      </c>
      <c r="AI13" s="51" t="str">
        <f t="shared" si="5"/>
        <v>Sem. 29</v>
      </c>
      <c r="AJ13" s="51" t="str">
        <f t="shared" si="5"/>
        <v>Sem. 30</v>
      </c>
      <c r="AK13" s="51" t="str">
        <f t="shared" si="5"/>
        <v>Sem. 31</v>
      </c>
      <c r="AL13" s="51" t="str">
        <f t="shared" si="5"/>
        <v>Sem. 32</v>
      </c>
      <c r="AM13" s="51" t="str">
        <f t="shared" si="5"/>
        <v>Sem. 33</v>
      </c>
      <c r="AN13" s="51" t="str">
        <f t="shared" si="5"/>
        <v>Sem. 34</v>
      </c>
      <c r="AO13" s="51" t="str">
        <f t="shared" si="5"/>
        <v>Sem. 35</v>
      </c>
      <c r="AP13" s="51" t="str">
        <f t="shared" si="5"/>
        <v>Sem. 36</v>
      </c>
      <c r="AQ13" s="40" t="s">
        <v>9</v>
      </c>
    </row>
    <row r="14" spans="2:43" s="5" customFormat="1" ht="14">
      <c r="B14" s="80" t="s">
        <v>10</v>
      </c>
      <c r="C14" s="55" t="s">
        <v>11</v>
      </c>
      <c r="D14" s="53"/>
      <c r="E14" s="53"/>
      <c r="F14" s="54">
        <f>SUM(G14:AP14)</f>
        <v>11</v>
      </c>
      <c r="G14" s="47">
        <v>1</v>
      </c>
      <c r="H14" s="48">
        <v>2</v>
      </c>
      <c r="I14" s="48">
        <v>2</v>
      </c>
      <c r="J14" s="48">
        <v>1</v>
      </c>
      <c r="K14" s="48">
        <v>1</v>
      </c>
      <c r="L14" s="48"/>
      <c r="M14" s="48"/>
      <c r="N14" s="48">
        <v>2</v>
      </c>
      <c r="O14" s="48"/>
      <c r="P14" s="48">
        <v>2</v>
      </c>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9"/>
      <c r="AQ14" s="39">
        <f>SUM(G14:AP14)</f>
        <v>11</v>
      </c>
    </row>
    <row r="15" spans="2:43" s="5" customFormat="1" ht="14">
      <c r="B15" s="80"/>
      <c r="C15" s="31" t="s">
        <v>12</v>
      </c>
      <c r="D15" s="32"/>
      <c r="E15" s="32"/>
      <c r="F15" s="52">
        <f t="shared" ref="F15:F42" si="6">SUM(G15:AP15)</f>
        <v>2.5</v>
      </c>
      <c r="G15" s="20"/>
      <c r="H15" s="21"/>
      <c r="I15" s="21"/>
      <c r="J15" s="21">
        <v>1</v>
      </c>
      <c r="K15" s="21">
        <v>0.5</v>
      </c>
      <c r="L15" s="21">
        <v>1</v>
      </c>
      <c r="M15" s="21"/>
      <c r="N15" s="21"/>
      <c r="O15" s="21"/>
      <c r="P15" s="21"/>
      <c r="Q15" s="21"/>
      <c r="R15" s="23"/>
      <c r="S15" s="21"/>
      <c r="T15" s="21"/>
      <c r="U15" s="21"/>
      <c r="V15" s="21"/>
      <c r="W15" s="21"/>
      <c r="X15" s="21"/>
      <c r="Y15" s="21"/>
      <c r="Z15" s="21"/>
      <c r="AA15" s="21"/>
      <c r="AB15" s="21"/>
      <c r="AC15" s="21"/>
      <c r="AD15" s="21"/>
      <c r="AE15" s="21"/>
      <c r="AF15" s="21"/>
      <c r="AG15" s="21"/>
      <c r="AH15" s="21"/>
      <c r="AI15" s="21"/>
      <c r="AJ15" s="21"/>
      <c r="AK15" s="21"/>
      <c r="AL15" s="21"/>
      <c r="AM15" s="21"/>
      <c r="AN15" s="21"/>
      <c r="AO15" s="21"/>
      <c r="AP15" s="22"/>
      <c r="AQ15" s="39">
        <f t="shared" ref="AQ15:AQ42" si="7">SUM(G15:AP15)</f>
        <v>2.5</v>
      </c>
    </row>
    <row r="16" spans="2:43" s="5" customFormat="1" ht="14">
      <c r="B16" s="80"/>
      <c r="C16" s="31" t="s">
        <v>13</v>
      </c>
      <c r="D16" s="32"/>
      <c r="E16" s="32"/>
      <c r="F16" s="52">
        <f t="shared" si="6"/>
        <v>2</v>
      </c>
      <c r="G16" s="20"/>
      <c r="H16" s="21"/>
      <c r="I16" s="21">
        <v>1</v>
      </c>
      <c r="J16" s="21">
        <v>1</v>
      </c>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2"/>
      <c r="AQ16" s="39">
        <f t="shared" si="7"/>
        <v>2</v>
      </c>
    </row>
    <row r="17" spans="2:43" s="5" customFormat="1" ht="14">
      <c r="B17" s="80"/>
      <c r="C17" s="66" t="s">
        <v>14</v>
      </c>
      <c r="D17" s="69"/>
      <c r="E17" s="32"/>
      <c r="F17" s="52">
        <f t="shared" si="6"/>
        <v>3</v>
      </c>
      <c r="G17" s="20"/>
      <c r="H17" s="21"/>
      <c r="I17" s="21"/>
      <c r="J17" s="21"/>
      <c r="K17" s="21"/>
      <c r="L17" s="21">
        <v>1</v>
      </c>
      <c r="M17" s="21">
        <v>2</v>
      </c>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2"/>
      <c r="AQ17" s="39">
        <f t="shared" si="7"/>
        <v>3</v>
      </c>
    </row>
    <row r="18" spans="2:43" s="5" customFormat="1" ht="14">
      <c r="B18" s="80"/>
      <c r="C18" s="68"/>
      <c r="D18" s="71"/>
      <c r="E18" s="32"/>
      <c r="F18" s="52">
        <f t="shared" si="6"/>
        <v>2</v>
      </c>
      <c r="G18" s="20"/>
      <c r="H18" s="21"/>
      <c r="I18" s="21"/>
      <c r="J18" s="21"/>
      <c r="K18" s="21"/>
      <c r="L18" s="21"/>
      <c r="M18" s="21">
        <v>2</v>
      </c>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2"/>
      <c r="AQ18" s="39">
        <f t="shared" si="7"/>
        <v>2</v>
      </c>
    </row>
    <row r="19" spans="2:43" s="5" customFormat="1" ht="14">
      <c r="B19" s="81" t="s">
        <v>15</v>
      </c>
      <c r="C19" s="66" t="s">
        <v>16</v>
      </c>
      <c r="D19" s="69"/>
      <c r="E19" s="32"/>
      <c r="F19" s="52">
        <f t="shared" si="6"/>
        <v>0</v>
      </c>
      <c r="G19" s="20"/>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2"/>
      <c r="AQ19" s="39">
        <f t="shared" si="7"/>
        <v>0</v>
      </c>
    </row>
    <row r="20" spans="2:43" s="5" customFormat="1" ht="14">
      <c r="B20" s="80"/>
      <c r="C20" s="68"/>
      <c r="D20" s="71"/>
      <c r="E20" s="32"/>
      <c r="F20" s="52">
        <f t="shared" si="6"/>
        <v>0</v>
      </c>
      <c r="G20" s="20"/>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2"/>
      <c r="AQ20" s="39">
        <f t="shared" si="7"/>
        <v>0</v>
      </c>
    </row>
    <row r="21" spans="2:43" s="5" customFormat="1" ht="14">
      <c r="B21" s="80"/>
      <c r="C21" s="66" t="s">
        <v>17</v>
      </c>
      <c r="D21" s="69"/>
      <c r="E21" s="32"/>
      <c r="F21" s="52">
        <f t="shared" si="6"/>
        <v>0</v>
      </c>
      <c r="G21" s="20"/>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2"/>
      <c r="AQ21" s="39">
        <f t="shared" si="7"/>
        <v>0</v>
      </c>
    </row>
    <row r="22" spans="2:43" s="5" customFormat="1" ht="14">
      <c r="B22" s="80"/>
      <c r="C22" s="68"/>
      <c r="D22" s="71"/>
      <c r="E22" s="32"/>
      <c r="F22" s="52">
        <f t="shared" si="6"/>
        <v>0</v>
      </c>
      <c r="G22" s="20"/>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2"/>
      <c r="AQ22" s="39">
        <f t="shared" si="7"/>
        <v>0</v>
      </c>
    </row>
    <row r="23" spans="2:43" s="5" customFormat="1" ht="14">
      <c r="B23" s="80"/>
      <c r="C23" s="37" t="s">
        <v>18</v>
      </c>
      <c r="D23" s="32"/>
      <c r="E23" s="32"/>
      <c r="F23" s="52">
        <f t="shared" si="6"/>
        <v>0</v>
      </c>
      <c r="G23" s="20"/>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2"/>
      <c r="AQ23" s="39">
        <f t="shared" si="7"/>
        <v>0</v>
      </c>
    </row>
    <row r="24" spans="2:43" s="5" customFormat="1" ht="14">
      <c r="B24" s="80"/>
      <c r="C24" s="66" t="s">
        <v>19</v>
      </c>
      <c r="D24" s="69"/>
      <c r="E24" s="32"/>
      <c r="F24" s="52">
        <f t="shared" si="6"/>
        <v>0</v>
      </c>
      <c r="G24" s="20"/>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2"/>
      <c r="AQ24" s="39">
        <f t="shared" si="7"/>
        <v>0</v>
      </c>
    </row>
    <row r="25" spans="2:43" s="5" customFormat="1" ht="14">
      <c r="B25" s="80"/>
      <c r="C25" s="67"/>
      <c r="D25" s="70"/>
      <c r="E25" s="32"/>
      <c r="F25" s="52">
        <f t="shared" si="6"/>
        <v>0</v>
      </c>
      <c r="G25" s="20"/>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2"/>
      <c r="AQ25" s="39">
        <f t="shared" si="7"/>
        <v>0</v>
      </c>
    </row>
    <row r="26" spans="2:43" s="5" customFormat="1" ht="14">
      <c r="B26" s="80"/>
      <c r="C26" s="68"/>
      <c r="D26" s="71"/>
      <c r="E26" s="32"/>
      <c r="F26" s="52">
        <f t="shared" si="6"/>
        <v>0</v>
      </c>
      <c r="G26" s="20"/>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2"/>
      <c r="AQ26" s="39">
        <f t="shared" si="7"/>
        <v>0</v>
      </c>
    </row>
    <row r="27" spans="2:43" s="5" customFormat="1" ht="14">
      <c r="B27" s="80"/>
      <c r="C27" s="31" t="s">
        <v>20</v>
      </c>
      <c r="D27" s="32"/>
      <c r="E27" s="32"/>
      <c r="F27" s="52">
        <f t="shared" si="6"/>
        <v>1</v>
      </c>
      <c r="G27" s="20"/>
      <c r="H27" s="21"/>
      <c r="I27" s="21">
        <v>1</v>
      </c>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2"/>
      <c r="AQ27" s="39">
        <f t="shared" si="7"/>
        <v>1</v>
      </c>
    </row>
    <row r="28" spans="2:43" s="5" customFormat="1" ht="14">
      <c r="B28" s="72" t="s">
        <v>21</v>
      </c>
      <c r="C28" s="31" t="s">
        <v>22</v>
      </c>
      <c r="D28" s="32"/>
      <c r="E28" s="32"/>
      <c r="F28" s="52">
        <f t="shared" si="6"/>
        <v>0</v>
      </c>
      <c r="G28" s="20"/>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2"/>
      <c r="AQ28" s="39">
        <f t="shared" si="7"/>
        <v>0</v>
      </c>
    </row>
    <row r="29" spans="2:43" s="5" customFormat="1" ht="14">
      <c r="B29" s="73"/>
      <c r="C29" s="31" t="s">
        <v>23</v>
      </c>
      <c r="D29" s="32"/>
      <c r="E29" s="32"/>
      <c r="F29" s="52">
        <f t="shared" si="6"/>
        <v>0</v>
      </c>
      <c r="G29" s="20"/>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2"/>
      <c r="AQ29" s="39">
        <f t="shared" si="7"/>
        <v>0</v>
      </c>
    </row>
    <row r="30" spans="2:43" s="5" customFormat="1" ht="14">
      <c r="B30" s="73"/>
      <c r="C30" s="31" t="s">
        <v>24</v>
      </c>
      <c r="D30" s="32"/>
      <c r="E30" s="32"/>
      <c r="F30" s="52">
        <f t="shared" si="6"/>
        <v>0</v>
      </c>
      <c r="G30" s="20"/>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2"/>
      <c r="AQ30" s="39">
        <f t="shared" si="7"/>
        <v>0</v>
      </c>
    </row>
    <row r="31" spans="2:43" s="5" customFormat="1" ht="14">
      <c r="B31" s="73"/>
      <c r="C31" s="31" t="s">
        <v>25</v>
      </c>
      <c r="D31" s="32"/>
      <c r="E31" s="32"/>
      <c r="F31" s="52">
        <f t="shared" si="6"/>
        <v>0</v>
      </c>
      <c r="G31" s="20"/>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2"/>
      <c r="AQ31" s="39">
        <f t="shared" si="7"/>
        <v>0</v>
      </c>
    </row>
    <row r="32" spans="2:43" s="5" customFormat="1" ht="14">
      <c r="B32" s="73"/>
      <c r="C32" s="31" t="s">
        <v>26</v>
      </c>
      <c r="D32" s="32"/>
      <c r="E32" s="32"/>
      <c r="F32" s="52">
        <f t="shared" si="6"/>
        <v>0</v>
      </c>
      <c r="G32" s="20"/>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2"/>
      <c r="AQ32" s="39">
        <f t="shared" si="7"/>
        <v>0</v>
      </c>
    </row>
    <row r="33" spans="2:43" s="5" customFormat="1" ht="14">
      <c r="B33" s="72" t="s">
        <v>27</v>
      </c>
      <c r="C33" s="31" t="s">
        <v>28</v>
      </c>
      <c r="D33" s="32"/>
      <c r="E33" s="32"/>
      <c r="F33" s="52">
        <f t="shared" si="6"/>
        <v>0</v>
      </c>
      <c r="G33" s="20"/>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2"/>
      <c r="AQ33" s="39">
        <f t="shared" si="7"/>
        <v>0</v>
      </c>
    </row>
    <row r="34" spans="2:43" s="5" customFormat="1" ht="14">
      <c r="B34" s="73"/>
      <c r="C34" s="31" t="s">
        <v>29</v>
      </c>
      <c r="D34" s="32"/>
      <c r="E34" s="32"/>
      <c r="F34" s="52">
        <f t="shared" si="6"/>
        <v>0</v>
      </c>
      <c r="G34" s="20"/>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2"/>
      <c r="AQ34" s="39">
        <f t="shared" si="7"/>
        <v>0</v>
      </c>
    </row>
    <row r="35" spans="2:43" s="5" customFormat="1" ht="14">
      <c r="B35" s="73"/>
      <c r="C35" s="31" t="s">
        <v>30</v>
      </c>
      <c r="D35" s="32"/>
      <c r="E35" s="32"/>
      <c r="F35" s="52">
        <f t="shared" si="6"/>
        <v>0</v>
      </c>
      <c r="G35" s="20"/>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2"/>
      <c r="AQ35" s="39">
        <f t="shared" si="7"/>
        <v>0</v>
      </c>
    </row>
    <row r="36" spans="2:43" s="5" customFormat="1" ht="14">
      <c r="B36" s="73"/>
      <c r="C36" s="31" t="s">
        <v>31</v>
      </c>
      <c r="D36" s="32"/>
      <c r="E36" s="32"/>
      <c r="F36" s="52">
        <f t="shared" si="6"/>
        <v>0</v>
      </c>
      <c r="G36" s="20"/>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2"/>
      <c r="AQ36" s="39">
        <f t="shared" si="7"/>
        <v>0</v>
      </c>
    </row>
    <row r="37" spans="2:43" s="5" customFormat="1" ht="14">
      <c r="B37" s="73"/>
      <c r="C37" s="31" t="s">
        <v>30</v>
      </c>
      <c r="D37" s="32"/>
      <c r="E37" s="32"/>
      <c r="F37" s="52">
        <f t="shared" si="6"/>
        <v>0</v>
      </c>
      <c r="G37" s="20"/>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2"/>
      <c r="AQ37" s="39">
        <f t="shared" si="7"/>
        <v>0</v>
      </c>
    </row>
    <row r="38" spans="2:43" s="5" customFormat="1" ht="14">
      <c r="B38" s="72" t="s">
        <v>32</v>
      </c>
      <c r="C38" s="31" t="s">
        <v>33</v>
      </c>
      <c r="D38" s="32"/>
      <c r="E38" s="32"/>
      <c r="F38" s="52">
        <f t="shared" si="6"/>
        <v>0</v>
      </c>
      <c r="G38" s="20"/>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2"/>
      <c r="AQ38" s="39">
        <f t="shared" si="7"/>
        <v>0</v>
      </c>
    </row>
    <row r="39" spans="2:43" s="5" customFormat="1" ht="14">
      <c r="B39" s="73"/>
      <c r="C39" s="31" t="s">
        <v>34</v>
      </c>
      <c r="D39" s="32"/>
      <c r="E39" s="32"/>
      <c r="F39" s="52">
        <f t="shared" si="6"/>
        <v>0</v>
      </c>
      <c r="G39" s="20"/>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2"/>
      <c r="AQ39" s="39">
        <f t="shared" si="7"/>
        <v>0</v>
      </c>
    </row>
    <row r="40" spans="2:43" s="5" customFormat="1" ht="14">
      <c r="B40" s="73"/>
      <c r="C40" s="31" t="s">
        <v>35</v>
      </c>
      <c r="D40" s="32"/>
      <c r="E40" s="32"/>
      <c r="F40" s="52">
        <f t="shared" si="6"/>
        <v>0</v>
      </c>
      <c r="G40" s="20"/>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2"/>
      <c r="AQ40" s="39">
        <f t="shared" si="7"/>
        <v>0</v>
      </c>
    </row>
    <row r="41" spans="2:43" s="5" customFormat="1" ht="14">
      <c r="B41" s="73"/>
      <c r="C41" s="31" t="s">
        <v>36</v>
      </c>
      <c r="D41" s="32"/>
      <c r="E41" s="32"/>
      <c r="F41" s="52">
        <f t="shared" si="6"/>
        <v>0</v>
      </c>
      <c r="G41" s="20"/>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2"/>
      <c r="AQ41" s="39">
        <f t="shared" si="7"/>
        <v>0</v>
      </c>
    </row>
    <row r="42" spans="2:43" s="5" customFormat="1" ht="14">
      <c r="B42" s="74"/>
      <c r="C42" s="31" t="s">
        <v>37</v>
      </c>
      <c r="D42" s="32"/>
      <c r="E42" s="32"/>
      <c r="F42" s="52">
        <f t="shared" si="6"/>
        <v>0</v>
      </c>
      <c r="G42" s="20"/>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2"/>
      <c r="AQ42" s="39">
        <f t="shared" si="7"/>
        <v>0</v>
      </c>
    </row>
    <row r="43" spans="2:43" ht="14">
      <c r="E43" s="38" t="s">
        <v>38</v>
      </c>
      <c r="F43" s="63">
        <f>SUM(F14:F42)</f>
        <v>21.5</v>
      </c>
      <c r="G43" s="28">
        <f t="shared" ref="G43:AQ43" si="8">SUM(G14:G42)</f>
        <v>1</v>
      </c>
      <c r="H43" s="29">
        <f t="shared" si="8"/>
        <v>2</v>
      </c>
      <c r="I43" s="29">
        <f t="shared" si="8"/>
        <v>4</v>
      </c>
      <c r="J43" s="29">
        <f t="shared" si="8"/>
        <v>3</v>
      </c>
      <c r="K43" s="29">
        <f t="shared" si="8"/>
        <v>1.5</v>
      </c>
      <c r="L43" s="29">
        <f t="shared" si="8"/>
        <v>2</v>
      </c>
      <c r="M43" s="29">
        <f t="shared" si="8"/>
        <v>4</v>
      </c>
      <c r="N43" s="29">
        <f t="shared" si="8"/>
        <v>2</v>
      </c>
      <c r="O43" s="29">
        <f t="shared" si="8"/>
        <v>0</v>
      </c>
      <c r="P43" s="29">
        <f t="shared" si="8"/>
        <v>2</v>
      </c>
      <c r="Q43" s="29">
        <f t="shared" si="8"/>
        <v>0</v>
      </c>
      <c r="R43" s="29">
        <f t="shared" si="8"/>
        <v>0</v>
      </c>
      <c r="S43" s="29">
        <f t="shared" si="8"/>
        <v>0</v>
      </c>
      <c r="T43" s="29">
        <f t="shared" si="8"/>
        <v>0</v>
      </c>
      <c r="U43" s="29">
        <f t="shared" si="8"/>
        <v>0</v>
      </c>
      <c r="V43" s="29">
        <f t="shared" si="8"/>
        <v>0</v>
      </c>
      <c r="W43" s="29">
        <f t="shared" si="8"/>
        <v>0</v>
      </c>
      <c r="X43" s="29">
        <f t="shared" si="8"/>
        <v>0</v>
      </c>
      <c r="Y43" s="29">
        <f t="shared" si="8"/>
        <v>0</v>
      </c>
      <c r="Z43" s="29">
        <f t="shared" si="8"/>
        <v>0</v>
      </c>
      <c r="AA43" s="29">
        <f t="shared" si="8"/>
        <v>0</v>
      </c>
      <c r="AB43" s="29">
        <f t="shared" si="8"/>
        <v>0</v>
      </c>
      <c r="AC43" s="29">
        <f t="shared" si="8"/>
        <v>0</v>
      </c>
      <c r="AD43" s="29">
        <f t="shared" si="8"/>
        <v>0</v>
      </c>
      <c r="AE43" s="29">
        <f t="shared" si="8"/>
        <v>0</v>
      </c>
      <c r="AF43" s="29">
        <f t="shared" si="8"/>
        <v>0</v>
      </c>
      <c r="AG43" s="29">
        <f t="shared" si="8"/>
        <v>0</v>
      </c>
      <c r="AH43" s="29">
        <f t="shared" si="8"/>
        <v>0</v>
      </c>
      <c r="AI43" s="29">
        <f t="shared" si="8"/>
        <v>0</v>
      </c>
      <c r="AJ43" s="29">
        <f t="shared" si="8"/>
        <v>0</v>
      </c>
      <c r="AK43" s="29">
        <f t="shared" si="8"/>
        <v>0</v>
      </c>
      <c r="AL43" s="29">
        <f t="shared" si="8"/>
        <v>0</v>
      </c>
      <c r="AM43" s="29">
        <f t="shared" si="8"/>
        <v>0</v>
      </c>
      <c r="AN43" s="29">
        <f t="shared" si="8"/>
        <v>0</v>
      </c>
      <c r="AO43" s="29">
        <f t="shared" si="8"/>
        <v>0</v>
      </c>
      <c r="AP43" s="30">
        <f t="shared" si="8"/>
        <v>0</v>
      </c>
      <c r="AQ43" s="64">
        <f t="shared" si="8"/>
        <v>21.5</v>
      </c>
    </row>
  </sheetData>
  <mergeCells count="17">
    <mergeCell ref="B38:B42"/>
    <mergeCell ref="C4:C5"/>
    <mergeCell ref="B12:D12"/>
    <mergeCell ref="B13:C13"/>
    <mergeCell ref="B14:B18"/>
    <mergeCell ref="C17:C18"/>
    <mergeCell ref="D17:D18"/>
    <mergeCell ref="B19:B27"/>
    <mergeCell ref="C19:C20"/>
    <mergeCell ref="D19:D20"/>
    <mergeCell ref="C21:C22"/>
    <mergeCell ref="D21:D22"/>
    <mergeCell ref="B1:AQ1"/>
    <mergeCell ref="C24:C26"/>
    <mergeCell ref="D24:D26"/>
    <mergeCell ref="B28:B32"/>
    <mergeCell ref="B33:B37"/>
  </mergeCells>
  <conditionalFormatting sqref="G14:AP42">
    <cfRule type="expression" dxfId="3" priority="1">
      <formula>G14&lt;&gt;""</formula>
    </cfRule>
  </conditionalFormatting>
  <dataValidations count="1">
    <dataValidation type="date" allowBlank="1" showInputMessage="1" showErrorMessage="1" sqref="C6 E6:F6 D7:F7" xr:uid="{F9A4A514-0E4E-4187-8C4A-77A5053A0B8E}">
      <formula1>1</formula1>
      <formula2>511342</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4D4DC-180A-4280-AF2A-47E31B31BE93}">
  <dimension ref="B1:AQ40"/>
  <sheetViews>
    <sheetView showGridLines="0" topLeftCell="A2" workbookViewId="0">
      <selection activeCell="M40" sqref="M40"/>
    </sheetView>
  </sheetViews>
  <sheetFormatPr baseColWidth="10" defaultColWidth="11.5" defaultRowHeight="13"/>
  <cols>
    <col min="1" max="1" width="2.6640625" style="1" customWidth="1"/>
    <col min="2" max="2" width="32.1640625" style="1" customWidth="1"/>
    <col min="3" max="3" width="36" style="1" bestFit="1" customWidth="1"/>
    <col min="4" max="4" width="24.83203125" style="1" customWidth="1"/>
    <col min="5" max="5" width="30.83203125" style="1" customWidth="1"/>
    <col min="6" max="6" width="11" style="2" customWidth="1"/>
    <col min="7" max="7" width="4.5" style="1" customWidth="1"/>
    <col min="8" max="42" width="4.1640625" style="1" customWidth="1"/>
    <col min="43" max="43" width="8.5" style="1" customWidth="1"/>
    <col min="44" max="16384" width="11.5" style="1"/>
  </cols>
  <sheetData>
    <row r="1" spans="2:43" ht="45">
      <c r="B1" s="65" t="s">
        <v>39</v>
      </c>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row>
    <row r="3" spans="2:43" ht="14" thickBot="1"/>
    <row r="4" spans="2:43" ht="16" thickBot="1">
      <c r="B4" s="27" t="s">
        <v>3</v>
      </c>
      <c r="C4" s="25">
        <v>46023</v>
      </c>
      <c r="E4" s="8"/>
      <c r="F4" s="9"/>
      <c r="G4" s="24" t="s">
        <v>4</v>
      </c>
      <c r="H4" s="10"/>
      <c r="I4" s="10"/>
      <c r="J4" s="10"/>
      <c r="K4" s="11"/>
      <c r="L4" s="10"/>
      <c r="M4" s="10"/>
      <c r="N4" s="10"/>
      <c r="O4" s="10"/>
      <c r="P4" s="11"/>
      <c r="Q4" s="10"/>
      <c r="R4" s="12"/>
      <c r="S4" s="12"/>
      <c r="T4" s="13"/>
      <c r="U4" s="12"/>
      <c r="V4" s="12"/>
      <c r="W4" s="12"/>
      <c r="X4" s="12"/>
      <c r="Y4" s="13"/>
      <c r="Z4" s="12"/>
      <c r="AA4" s="12"/>
      <c r="AB4" s="12"/>
      <c r="AC4" s="13"/>
      <c r="AD4" s="12"/>
      <c r="AE4" s="12"/>
      <c r="AF4" s="12"/>
      <c r="AG4" s="12"/>
      <c r="AH4" s="13"/>
      <c r="AI4" s="12"/>
      <c r="AJ4" s="12"/>
      <c r="AK4" s="12"/>
      <c r="AL4" s="13"/>
      <c r="AM4" s="12"/>
      <c r="AN4" s="12"/>
      <c r="AO4" s="12"/>
      <c r="AP4" s="12"/>
    </row>
    <row r="5" spans="2:43" ht="53" hidden="1">
      <c r="C5" s="14"/>
      <c r="D5" s="15"/>
      <c r="E5" s="15"/>
      <c r="F5" s="16"/>
      <c r="G5" s="17">
        <f>C4</f>
        <v>46023</v>
      </c>
      <c r="H5" s="17">
        <f>G5+7</f>
        <v>46030</v>
      </c>
      <c r="I5" s="17">
        <f t="shared" ref="I5:AP5" si="0">H5+7</f>
        <v>46037</v>
      </c>
      <c r="J5" s="17">
        <f t="shared" si="0"/>
        <v>46044</v>
      </c>
      <c r="K5" s="17">
        <f t="shared" si="0"/>
        <v>46051</v>
      </c>
      <c r="L5" s="17">
        <f t="shared" si="0"/>
        <v>46058</v>
      </c>
      <c r="M5" s="17">
        <f t="shared" si="0"/>
        <v>46065</v>
      </c>
      <c r="N5" s="17">
        <f t="shared" si="0"/>
        <v>46072</v>
      </c>
      <c r="O5" s="17">
        <f t="shared" si="0"/>
        <v>46079</v>
      </c>
      <c r="P5" s="17">
        <f t="shared" si="0"/>
        <v>46086</v>
      </c>
      <c r="Q5" s="17">
        <f t="shared" si="0"/>
        <v>46093</v>
      </c>
      <c r="R5" s="17">
        <f t="shared" si="0"/>
        <v>46100</v>
      </c>
      <c r="S5" s="17">
        <f t="shared" si="0"/>
        <v>46107</v>
      </c>
      <c r="T5" s="17">
        <f t="shared" si="0"/>
        <v>46114</v>
      </c>
      <c r="U5" s="17">
        <f t="shared" si="0"/>
        <v>46121</v>
      </c>
      <c r="V5" s="17">
        <f t="shared" si="0"/>
        <v>46128</v>
      </c>
      <c r="W5" s="17">
        <f t="shared" si="0"/>
        <v>46135</v>
      </c>
      <c r="X5" s="17">
        <f t="shared" si="0"/>
        <v>46142</v>
      </c>
      <c r="Y5" s="17">
        <f t="shared" si="0"/>
        <v>46149</v>
      </c>
      <c r="Z5" s="17">
        <f t="shared" si="0"/>
        <v>46156</v>
      </c>
      <c r="AA5" s="17">
        <f t="shared" si="0"/>
        <v>46163</v>
      </c>
      <c r="AB5" s="17">
        <f t="shared" si="0"/>
        <v>46170</v>
      </c>
      <c r="AC5" s="17">
        <f t="shared" si="0"/>
        <v>46177</v>
      </c>
      <c r="AD5" s="17">
        <f t="shared" si="0"/>
        <v>46184</v>
      </c>
      <c r="AE5" s="17">
        <f t="shared" si="0"/>
        <v>46191</v>
      </c>
      <c r="AF5" s="17">
        <f t="shared" si="0"/>
        <v>46198</v>
      </c>
      <c r="AG5" s="17">
        <f t="shared" si="0"/>
        <v>46205</v>
      </c>
      <c r="AH5" s="17">
        <f t="shared" si="0"/>
        <v>46212</v>
      </c>
      <c r="AI5" s="17">
        <f t="shared" si="0"/>
        <v>46219</v>
      </c>
      <c r="AJ5" s="17">
        <f t="shared" si="0"/>
        <v>46226</v>
      </c>
      <c r="AK5" s="17">
        <f t="shared" si="0"/>
        <v>46233</v>
      </c>
      <c r="AL5" s="17">
        <f t="shared" si="0"/>
        <v>46240</v>
      </c>
      <c r="AM5" s="17">
        <f t="shared" si="0"/>
        <v>46247</v>
      </c>
      <c r="AN5" s="17">
        <f t="shared" si="0"/>
        <v>46254</v>
      </c>
      <c r="AO5" s="17">
        <f t="shared" si="0"/>
        <v>46261</v>
      </c>
      <c r="AP5" s="17">
        <f t="shared" si="0"/>
        <v>46268</v>
      </c>
    </row>
    <row r="6" spans="2:43" hidden="1">
      <c r="G6" s="18">
        <f>_xlfn.ISOWEEKNUM(G5)</f>
        <v>1</v>
      </c>
      <c r="H6" s="18">
        <f t="shared" ref="H6:AP6" si="1">_xlfn.ISOWEEKNUM(H5)</f>
        <v>2</v>
      </c>
      <c r="I6" s="18">
        <f t="shared" si="1"/>
        <v>3</v>
      </c>
      <c r="J6" s="18">
        <f t="shared" si="1"/>
        <v>4</v>
      </c>
      <c r="K6" s="18">
        <f t="shared" si="1"/>
        <v>5</v>
      </c>
      <c r="L6" s="18">
        <f t="shared" si="1"/>
        <v>6</v>
      </c>
      <c r="M6" s="18">
        <f t="shared" si="1"/>
        <v>7</v>
      </c>
      <c r="N6" s="18">
        <f t="shared" si="1"/>
        <v>8</v>
      </c>
      <c r="O6" s="18">
        <f t="shared" si="1"/>
        <v>9</v>
      </c>
      <c r="P6" s="18">
        <f t="shared" si="1"/>
        <v>10</v>
      </c>
      <c r="Q6" s="18">
        <f t="shared" si="1"/>
        <v>11</v>
      </c>
      <c r="R6" s="18">
        <f t="shared" si="1"/>
        <v>12</v>
      </c>
      <c r="S6" s="18">
        <f t="shared" si="1"/>
        <v>13</v>
      </c>
      <c r="T6" s="18">
        <f t="shared" si="1"/>
        <v>14</v>
      </c>
      <c r="U6" s="18">
        <f t="shared" si="1"/>
        <v>15</v>
      </c>
      <c r="V6" s="18">
        <f t="shared" si="1"/>
        <v>16</v>
      </c>
      <c r="W6" s="18">
        <f t="shared" si="1"/>
        <v>17</v>
      </c>
      <c r="X6" s="18">
        <f t="shared" si="1"/>
        <v>18</v>
      </c>
      <c r="Y6" s="18">
        <f t="shared" si="1"/>
        <v>19</v>
      </c>
      <c r="Z6" s="18">
        <f t="shared" si="1"/>
        <v>20</v>
      </c>
      <c r="AA6" s="18">
        <f t="shared" si="1"/>
        <v>21</v>
      </c>
      <c r="AB6" s="18">
        <f t="shared" si="1"/>
        <v>22</v>
      </c>
      <c r="AC6" s="18">
        <f t="shared" si="1"/>
        <v>23</v>
      </c>
      <c r="AD6" s="18">
        <f t="shared" si="1"/>
        <v>24</v>
      </c>
      <c r="AE6" s="18">
        <f t="shared" si="1"/>
        <v>25</v>
      </c>
      <c r="AF6" s="18">
        <f t="shared" si="1"/>
        <v>26</v>
      </c>
      <c r="AG6" s="18">
        <f t="shared" si="1"/>
        <v>27</v>
      </c>
      <c r="AH6" s="18">
        <f t="shared" si="1"/>
        <v>28</v>
      </c>
      <c r="AI6" s="18">
        <f t="shared" si="1"/>
        <v>29</v>
      </c>
      <c r="AJ6" s="18">
        <f t="shared" si="1"/>
        <v>30</v>
      </c>
      <c r="AK6" s="18">
        <f t="shared" si="1"/>
        <v>31</v>
      </c>
      <c r="AL6" s="18">
        <f t="shared" si="1"/>
        <v>32</v>
      </c>
      <c r="AM6" s="18">
        <f t="shared" si="1"/>
        <v>33</v>
      </c>
      <c r="AN6" s="18">
        <f t="shared" si="1"/>
        <v>34</v>
      </c>
      <c r="AO6" s="18">
        <f t="shared" si="1"/>
        <v>35</v>
      </c>
      <c r="AP6" s="18">
        <f t="shared" si="1"/>
        <v>36</v>
      </c>
    </row>
    <row r="7" spans="2:43" hidden="1">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row>
    <row r="8" spans="2:43" ht="31">
      <c r="G8" s="41">
        <f>YEAR(G5)</f>
        <v>2026</v>
      </c>
      <c r="H8" s="42" t="str">
        <f>IF(YEAR(H5)=YEAR(G5),"",YEAR(H5))</f>
        <v/>
      </c>
      <c r="I8" s="42" t="str">
        <f t="shared" ref="I8:AP8" si="2">IF(YEAR(I5)=YEAR(H5),"",YEAR(I5))</f>
        <v/>
      </c>
      <c r="J8" s="42" t="str">
        <f t="shared" si="2"/>
        <v/>
      </c>
      <c r="K8" s="42" t="str">
        <f t="shared" si="2"/>
        <v/>
      </c>
      <c r="L8" s="42" t="str">
        <f t="shared" si="2"/>
        <v/>
      </c>
      <c r="M8" s="42" t="str">
        <f t="shared" si="2"/>
        <v/>
      </c>
      <c r="N8" s="42" t="str">
        <f t="shared" si="2"/>
        <v/>
      </c>
      <c r="O8" s="42" t="str">
        <f t="shared" si="2"/>
        <v/>
      </c>
      <c r="P8" s="42" t="str">
        <f t="shared" si="2"/>
        <v/>
      </c>
      <c r="Q8" s="42" t="str">
        <f t="shared" si="2"/>
        <v/>
      </c>
      <c r="R8" s="42" t="str">
        <f t="shared" si="2"/>
        <v/>
      </c>
      <c r="S8" s="42" t="str">
        <f t="shared" si="2"/>
        <v/>
      </c>
      <c r="T8" s="42" t="str">
        <f t="shared" si="2"/>
        <v/>
      </c>
      <c r="U8" s="42" t="str">
        <f t="shared" si="2"/>
        <v/>
      </c>
      <c r="V8" s="42" t="str">
        <f t="shared" si="2"/>
        <v/>
      </c>
      <c r="W8" s="42" t="str">
        <f t="shared" si="2"/>
        <v/>
      </c>
      <c r="X8" s="42" t="str">
        <f t="shared" si="2"/>
        <v/>
      </c>
      <c r="Y8" s="42" t="str">
        <f t="shared" si="2"/>
        <v/>
      </c>
      <c r="Z8" s="42" t="str">
        <f t="shared" si="2"/>
        <v/>
      </c>
      <c r="AA8" s="42" t="str">
        <f t="shared" si="2"/>
        <v/>
      </c>
      <c r="AB8" s="42" t="str">
        <f t="shared" si="2"/>
        <v/>
      </c>
      <c r="AC8" s="42" t="str">
        <f t="shared" si="2"/>
        <v/>
      </c>
      <c r="AD8" s="42" t="str">
        <f t="shared" si="2"/>
        <v/>
      </c>
      <c r="AE8" s="42" t="str">
        <f t="shared" si="2"/>
        <v/>
      </c>
      <c r="AF8" s="42" t="str">
        <f t="shared" si="2"/>
        <v/>
      </c>
      <c r="AG8" s="42" t="str">
        <f t="shared" si="2"/>
        <v/>
      </c>
      <c r="AH8" s="42" t="str">
        <f t="shared" si="2"/>
        <v/>
      </c>
      <c r="AI8" s="42" t="str">
        <f t="shared" si="2"/>
        <v/>
      </c>
      <c r="AJ8" s="42" t="str">
        <f t="shared" si="2"/>
        <v/>
      </c>
      <c r="AK8" s="42" t="str">
        <f t="shared" si="2"/>
        <v/>
      </c>
      <c r="AL8" s="42" t="str">
        <f t="shared" si="2"/>
        <v/>
      </c>
      <c r="AM8" s="42" t="str">
        <f t="shared" si="2"/>
        <v/>
      </c>
      <c r="AN8" s="42" t="str">
        <f t="shared" si="2"/>
        <v/>
      </c>
      <c r="AO8" s="42" t="str">
        <f t="shared" si="2"/>
        <v/>
      </c>
      <c r="AP8" s="43" t="str">
        <f t="shared" si="2"/>
        <v/>
      </c>
    </row>
    <row r="9" spans="2:43" ht="30">
      <c r="B9" s="19"/>
      <c r="G9" s="44" t="str">
        <f>TEXT(G5,"mmm")</f>
        <v>janv</v>
      </c>
      <c r="H9" s="45" t="str">
        <f>IF(TEXT(G5,"mmm")=TEXT(H5,"mmm"),"",TEXT(H5,"mmm"))</f>
        <v/>
      </c>
      <c r="I9" s="45" t="str">
        <f t="shared" ref="I9:AP9" si="3">IF(TEXT(H5,"mmm")=TEXT(I5,"mmm"),"",TEXT(I5,"mmm"))</f>
        <v/>
      </c>
      <c r="J9" s="45" t="str">
        <f t="shared" si="3"/>
        <v/>
      </c>
      <c r="K9" s="45" t="str">
        <f t="shared" si="3"/>
        <v/>
      </c>
      <c r="L9" s="45" t="str">
        <f t="shared" si="3"/>
        <v>févr</v>
      </c>
      <c r="M9" s="45" t="str">
        <f t="shared" si="3"/>
        <v/>
      </c>
      <c r="N9" s="45" t="str">
        <f t="shared" si="3"/>
        <v/>
      </c>
      <c r="O9" s="45" t="str">
        <f t="shared" si="3"/>
        <v/>
      </c>
      <c r="P9" s="45" t="str">
        <f t="shared" si="3"/>
        <v>mars</v>
      </c>
      <c r="Q9" s="45" t="str">
        <f t="shared" si="3"/>
        <v/>
      </c>
      <c r="R9" s="45" t="str">
        <f t="shared" si="3"/>
        <v/>
      </c>
      <c r="S9" s="45" t="str">
        <f t="shared" si="3"/>
        <v/>
      </c>
      <c r="T9" s="45" t="str">
        <f t="shared" si="3"/>
        <v>avr</v>
      </c>
      <c r="U9" s="45" t="str">
        <f t="shared" si="3"/>
        <v/>
      </c>
      <c r="V9" s="45" t="str">
        <f t="shared" si="3"/>
        <v/>
      </c>
      <c r="W9" s="45" t="str">
        <f t="shared" si="3"/>
        <v/>
      </c>
      <c r="X9" s="45" t="str">
        <f t="shared" si="3"/>
        <v/>
      </c>
      <c r="Y9" s="45" t="str">
        <f t="shared" si="3"/>
        <v>mai</v>
      </c>
      <c r="Z9" s="45" t="str">
        <f t="shared" si="3"/>
        <v/>
      </c>
      <c r="AA9" s="45" t="str">
        <f t="shared" si="3"/>
        <v/>
      </c>
      <c r="AB9" s="45" t="str">
        <f t="shared" si="3"/>
        <v/>
      </c>
      <c r="AC9" s="45" t="str">
        <f t="shared" si="3"/>
        <v>juin</v>
      </c>
      <c r="AD9" s="45" t="str">
        <f t="shared" si="3"/>
        <v/>
      </c>
      <c r="AE9" s="45" t="str">
        <f t="shared" si="3"/>
        <v/>
      </c>
      <c r="AF9" s="45" t="str">
        <f t="shared" si="3"/>
        <v/>
      </c>
      <c r="AG9" s="45" t="str">
        <f t="shared" si="3"/>
        <v>juil</v>
      </c>
      <c r="AH9" s="45" t="str">
        <f t="shared" si="3"/>
        <v/>
      </c>
      <c r="AI9" s="45" t="str">
        <f t="shared" si="3"/>
        <v/>
      </c>
      <c r="AJ9" s="45" t="str">
        <f t="shared" si="3"/>
        <v/>
      </c>
      <c r="AK9" s="45" t="str">
        <f t="shared" si="3"/>
        <v/>
      </c>
      <c r="AL9" s="45" t="str">
        <f t="shared" si="3"/>
        <v>août</v>
      </c>
      <c r="AM9" s="45" t="str">
        <f t="shared" si="3"/>
        <v/>
      </c>
      <c r="AN9" s="45" t="str">
        <f t="shared" si="3"/>
        <v/>
      </c>
      <c r="AO9" s="45" t="str">
        <f t="shared" si="3"/>
        <v/>
      </c>
      <c r="AP9" s="46" t="str">
        <f t="shared" si="3"/>
        <v>sept</v>
      </c>
    </row>
    <row r="10" spans="2:43" ht="53">
      <c r="B10" s="85"/>
      <c r="C10" s="85"/>
      <c r="D10" s="85"/>
      <c r="G10" s="50">
        <f>G5</f>
        <v>46023</v>
      </c>
      <c r="H10" s="50">
        <f>H5</f>
        <v>46030</v>
      </c>
      <c r="I10" s="50">
        <f t="shared" ref="I10:AP10" si="4">I5</f>
        <v>46037</v>
      </c>
      <c r="J10" s="50">
        <f t="shared" si="4"/>
        <v>46044</v>
      </c>
      <c r="K10" s="50">
        <f t="shared" si="4"/>
        <v>46051</v>
      </c>
      <c r="L10" s="50">
        <f t="shared" si="4"/>
        <v>46058</v>
      </c>
      <c r="M10" s="50">
        <f t="shared" si="4"/>
        <v>46065</v>
      </c>
      <c r="N10" s="50">
        <f t="shared" si="4"/>
        <v>46072</v>
      </c>
      <c r="O10" s="50">
        <f t="shared" si="4"/>
        <v>46079</v>
      </c>
      <c r="P10" s="50">
        <f t="shared" si="4"/>
        <v>46086</v>
      </c>
      <c r="Q10" s="50">
        <f t="shared" si="4"/>
        <v>46093</v>
      </c>
      <c r="R10" s="50">
        <f t="shared" si="4"/>
        <v>46100</v>
      </c>
      <c r="S10" s="50">
        <f t="shared" si="4"/>
        <v>46107</v>
      </c>
      <c r="T10" s="50">
        <f t="shared" si="4"/>
        <v>46114</v>
      </c>
      <c r="U10" s="50">
        <f t="shared" si="4"/>
        <v>46121</v>
      </c>
      <c r="V10" s="50">
        <f t="shared" si="4"/>
        <v>46128</v>
      </c>
      <c r="W10" s="50">
        <f t="shared" si="4"/>
        <v>46135</v>
      </c>
      <c r="X10" s="50">
        <f t="shared" si="4"/>
        <v>46142</v>
      </c>
      <c r="Y10" s="50">
        <f t="shared" si="4"/>
        <v>46149</v>
      </c>
      <c r="Z10" s="50">
        <f t="shared" si="4"/>
        <v>46156</v>
      </c>
      <c r="AA10" s="50">
        <f t="shared" si="4"/>
        <v>46163</v>
      </c>
      <c r="AB10" s="50">
        <f t="shared" si="4"/>
        <v>46170</v>
      </c>
      <c r="AC10" s="50">
        <f t="shared" si="4"/>
        <v>46177</v>
      </c>
      <c r="AD10" s="50">
        <f t="shared" si="4"/>
        <v>46184</v>
      </c>
      <c r="AE10" s="50">
        <f t="shared" si="4"/>
        <v>46191</v>
      </c>
      <c r="AF10" s="50">
        <f t="shared" si="4"/>
        <v>46198</v>
      </c>
      <c r="AG10" s="50">
        <f t="shared" si="4"/>
        <v>46205</v>
      </c>
      <c r="AH10" s="50">
        <f t="shared" si="4"/>
        <v>46212</v>
      </c>
      <c r="AI10" s="50">
        <f t="shared" si="4"/>
        <v>46219</v>
      </c>
      <c r="AJ10" s="50">
        <f t="shared" si="4"/>
        <v>46226</v>
      </c>
      <c r="AK10" s="50">
        <f t="shared" si="4"/>
        <v>46233</v>
      </c>
      <c r="AL10" s="50">
        <f t="shared" si="4"/>
        <v>46240</v>
      </c>
      <c r="AM10" s="50">
        <f t="shared" si="4"/>
        <v>46247</v>
      </c>
      <c r="AN10" s="50">
        <f t="shared" si="4"/>
        <v>46254</v>
      </c>
      <c r="AO10" s="50">
        <f t="shared" si="4"/>
        <v>46261</v>
      </c>
      <c r="AP10" s="50">
        <f t="shared" si="4"/>
        <v>46268</v>
      </c>
    </row>
    <row r="11" spans="2:43" ht="45">
      <c r="B11" s="86" t="s">
        <v>40</v>
      </c>
      <c r="C11" s="86"/>
      <c r="D11" s="59" t="s">
        <v>6</v>
      </c>
      <c r="E11" s="59" t="s">
        <v>7</v>
      </c>
      <c r="F11" s="60" t="s">
        <v>8</v>
      </c>
      <c r="G11" s="58" t="str">
        <f>"Sem. "&amp;G6</f>
        <v>Sem. 1</v>
      </c>
      <c r="H11" s="51" t="str">
        <f t="shared" ref="H11:AP11" si="5">"Sem. "&amp;H6</f>
        <v>Sem. 2</v>
      </c>
      <c r="I11" s="51" t="str">
        <f t="shared" si="5"/>
        <v>Sem. 3</v>
      </c>
      <c r="J11" s="51" t="str">
        <f t="shared" si="5"/>
        <v>Sem. 4</v>
      </c>
      <c r="K11" s="51" t="str">
        <f t="shared" si="5"/>
        <v>Sem. 5</v>
      </c>
      <c r="L11" s="51" t="str">
        <f t="shared" si="5"/>
        <v>Sem. 6</v>
      </c>
      <c r="M11" s="51" t="str">
        <f t="shared" si="5"/>
        <v>Sem. 7</v>
      </c>
      <c r="N11" s="51" t="str">
        <f t="shared" si="5"/>
        <v>Sem. 8</v>
      </c>
      <c r="O11" s="51" t="str">
        <f t="shared" si="5"/>
        <v>Sem. 9</v>
      </c>
      <c r="P11" s="51" t="str">
        <f t="shared" si="5"/>
        <v>Sem. 10</v>
      </c>
      <c r="Q11" s="51" t="str">
        <f t="shared" si="5"/>
        <v>Sem. 11</v>
      </c>
      <c r="R11" s="51" t="str">
        <f t="shared" si="5"/>
        <v>Sem. 12</v>
      </c>
      <c r="S11" s="51" t="str">
        <f t="shared" si="5"/>
        <v>Sem. 13</v>
      </c>
      <c r="T11" s="51" t="str">
        <f t="shared" si="5"/>
        <v>Sem. 14</v>
      </c>
      <c r="U11" s="51" t="str">
        <f t="shared" si="5"/>
        <v>Sem. 15</v>
      </c>
      <c r="V11" s="51" t="str">
        <f t="shared" si="5"/>
        <v>Sem. 16</v>
      </c>
      <c r="W11" s="51" t="str">
        <f t="shared" si="5"/>
        <v>Sem. 17</v>
      </c>
      <c r="X11" s="51" t="str">
        <f t="shared" si="5"/>
        <v>Sem. 18</v>
      </c>
      <c r="Y11" s="51" t="str">
        <f t="shared" si="5"/>
        <v>Sem. 19</v>
      </c>
      <c r="Z11" s="51" t="str">
        <f t="shared" si="5"/>
        <v>Sem. 20</v>
      </c>
      <c r="AA11" s="51" t="str">
        <f t="shared" si="5"/>
        <v>Sem. 21</v>
      </c>
      <c r="AB11" s="51" t="str">
        <f t="shared" si="5"/>
        <v>Sem. 22</v>
      </c>
      <c r="AC11" s="51" t="str">
        <f t="shared" si="5"/>
        <v>Sem. 23</v>
      </c>
      <c r="AD11" s="51" t="str">
        <f t="shared" si="5"/>
        <v>Sem. 24</v>
      </c>
      <c r="AE11" s="51" t="str">
        <f t="shared" si="5"/>
        <v>Sem. 25</v>
      </c>
      <c r="AF11" s="51" t="str">
        <f t="shared" si="5"/>
        <v>Sem. 26</v>
      </c>
      <c r="AG11" s="51" t="str">
        <f t="shared" si="5"/>
        <v>Sem. 27</v>
      </c>
      <c r="AH11" s="51" t="str">
        <f t="shared" si="5"/>
        <v>Sem. 28</v>
      </c>
      <c r="AI11" s="51" t="str">
        <f t="shared" si="5"/>
        <v>Sem. 29</v>
      </c>
      <c r="AJ11" s="51" t="str">
        <f t="shared" si="5"/>
        <v>Sem. 30</v>
      </c>
      <c r="AK11" s="51" t="str">
        <f t="shared" si="5"/>
        <v>Sem. 31</v>
      </c>
      <c r="AL11" s="51" t="str">
        <f t="shared" si="5"/>
        <v>Sem. 32</v>
      </c>
      <c r="AM11" s="51" t="str">
        <f t="shared" si="5"/>
        <v>Sem. 33</v>
      </c>
      <c r="AN11" s="51" t="str">
        <f t="shared" si="5"/>
        <v>Sem. 34</v>
      </c>
      <c r="AO11" s="51" t="str">
        <f t="shared" si="5"/>
        <v>Sem. 35</v>
      </c>
      <c r="AP11" s="51" t="str">
        <f t="shared" si="5"/>
        <v>Sem. 36</v>
      </c>
      <c r="AQ11" s="40" t="s">
        <v>9</v>
      </c>
    </row>
    <row r="12" spans="2:43" s="5" customFormat="1" ht="14.25" customHeight="1">
      <c r="B12" s="80" t="s">
        <v>41</v>
      </c>
      <c r="C12" s="83" t="s">
        <v>42</v>
      </c>
      <c r="D12" s="70" t="s">
        <v>43</v>
      </c>
      <c r="E12" s="53" t="s">
        <v>44</v>
      </c>
      <c r="F12" s="54">
        <f>SUM(G12:AP12)</f>
        <v>11</v>
      </c>
      <c r="G12" s="47">
        <v>1</v>
      </c>
      <c r="H12" s="48">
        <v>2</v>
      </c>
      <c r="I12" s="48">
        <v>2</v>
      </c>
      <c r="J12" s="48">
        <v>1</v>
      </c>
      <c r="K12" s="48">
        <v>1</v>
      </c>
      <c r="L12" s="48"/>
      <c r="M12" s="48"/>
      <c r="N12" s="48">
        <v>2</v>
      </c>
      <c r="O12" s="48"/>
      <c r="P12" s="48">
        <v>2</v>
      </c>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9"/>
      <c r="AQ12" s="39">
        <f>SUM(G12:AP12)</f>
        <v>11</v>
      </c>
    </row>
    <row r="13" spans="2:43" s="5" customFormat="1" ht="14.25" customHeight="1">
      <c r="B13" s="80"/>
      <c r="C13" s="83"/>
      <c r="D13" s="70"/>
      <c r="E13" s="32" t="s">
        <v>45</v>
      </c>
      <c r="F13" s="52">
        <f t="shared" ref="F13:F39" si="6">SUM(G13:AP13)</f>
        <v>2.5</v>
      </c>
      <c r="G13" s="20"/>
      <c r="H13" s="21"/>
      <c r="I13" s="21"/>
      <c r="J13" s="21">
        <v>1</v>
      </c>
      <c r="K13" s="21">
        <v>0.5</v>
      </c>
      <c r="L13" s="21">
        <v>1</v>
      </c>
      <c r="M13" s="21"/>
      <c r="N13" s="21"/>
      <c r="O13" s="21"/>
      <c r="P13" s="21"/>
      <c r="Q13" s="21"/>
      <c r="R13" s="23"/>
      <c r="S13" s="21"/>
      <c r="T13" s="21"/>
      <c r="U13" s="21"/>
      <c r="V13" s="21"/>
      <c r="W13" s="21"/>
      <c r="X13" s="21"/>
      <c r="Y13" s="21"/>
      <c r="Z13" s="21"/>
      <c r="AA13" s="21"/>
      <c r="AB13" s="21"/>
      <c r="AC13" s="21"/>
      <c r="AD13" s="21"/>
      <c r="AE13" s="21"/>
      <c r="AF13" s="21"/>
      <c r="AG13" s="21"/>
      <c r="AH13" s="21"/>
      <c r="AI13" s="21"/>
      <c r="AJ13" s="21"/>
      <c r="AK13" s="21"/>
      <c r="AL13" s="21"/>
      <c r="AM13" s="21"/>
      <c r="AN13" s="21"/>
      <c r="AO13" s="21"/>
      <c r="AP13" s="22"/>
      <c r="AQ13" s="39">
        <f t="shared" ref="AQ13:AQ39" si="7">SUM(G13:AP13)</f>
        <v>2.5</v>
      </c>
    </row>
    <row r="14" spans="2:43" s="5" customFormat="1" ht="14.25" customHeight="1">
      <c r="B14" s="80"/>
      <c r="C14" s="83"/>
      <c r="D14" s="70"/>
      <c r="E14" s="32" t="s">
        <v>46</v>
      </c>
      <c r="F14" s="52">
        <f t="shared" si="6"/>
        <v>2</v>
      </c>
      <c r="G14" s="20"/>
      <c r="H14" s="21"/>
      <c r="I14" s="21">
        <v>1</v>
      </c>
      <c r="J14" s="21">
        <v>1</v>
      </c>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2"/>
      <c r="AQ14" s="39">
        <f t="shared" si="7"/>
        <v>2</v>
      </c>
    </row>
    <row r="15" spans="2:43" s="5" customFormat="1" ht="14.25" customHeight="1">
      <c r="B15" s="80"/>
      <c r="C15" s="84"/>
      <c r="D15" s="71"/>
      <c r="E15" s="32" t="s">
        <v>47</v>
      </c>
      <c r="F15" s="52">
        <f t="shared" si="6"/>
        <v>3</v>
      </c>
      <c r="G15" s="20"/>
      <c r="H15" s="21"/>
      <c r="I15" s="21"/>
      <c r="J15" s="21"/>
      <c r="K15" s="21"/>
      <c r="L15" s="21">
        <v>1</v>
      </c>
      <c r="M15" s="21">
        <v>2</v>
      </c>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2"/>
      <c r="AQ15" s="39">
        <f t="shared" si="7"/>
        <v>3</v>
      </c>
    </row>
    <row r="16" spans="2:43" s="5" customFormat="1" ht="14.25" customHeight="1">
      <c r="B16" s="81" t="s">
        <v>48</v>
      </c>
      <c r="C16" s="82" t="s">
        <v>49</v>
      </c>
      <c r="D16" s="69"/>
      <c r="E16" s="32"/>
      <c r="F16" s="52">
        <f t="shared" si="6"/>
        <v>2</v>
      </c>
      <c r="G16" s="20"/>
      <c r="H16" s="21"/>
      <c r="I16" s="21"/>
      <c r="J16" s="21"/>
      <c r="K16" s="21"/>
      <c r="L16" s="21"/>
      <c r="M16" s="21">
        <v>2</v>
      </c>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2"/>
      <c r="AQ16" s="39">
        <f t="shared" si="7"/>
        <v>2</v>
      </c>
    </row>
    <row r="17" spans="2:43" s="5" customFormat="1" ht="14.25" customHeight="1">
      <c r="B17" s="80"/>
      <c r="C17" s="83"/>
      <c r="D17" s="70"/>
      <c r="E17" s="32"/>
      <c r="F17" s="52">
        <f t="shared" si="6"/>
        <v>0</v>
      </c>
      <c r="G17" s="20"/>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2"/>
      <c r="AQ17" s="39">
        <f t="shared" si="7"/>
        <v>0</v>
      </c>
    </row>
    <row r="18" spans="2:43" s="5" customFormat="1" ht="14.25" customHeight="1">
      <c r="B18" s="80"/>
      <c r="C18" s="84"/>
      <c r="D18" s="71"/>
      <c r="E18" s="32"/>
      <c r="F18" s="52">
        <f t="shared" si="6"/>
        <v>0</v>
      </c>
      <c r="G18" s="20"/>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2"/>
      <c r="AQ18" s="39">
        <f t="shared" si="7"/>
        <v>0</v>
      </c>
    </row>
    <row r="19" spans="2:43" s="5" customFormat="1" ht="14.25" customHeight="1">
      <c r="B19" s="80"/>
      <c r="C19" s="82" t="s">
        <v>50</v>
      </c>
      <c r="D19" s="69"/>
      <c r="E19" s="32"/>
      <c r="F19" s="52">
        <f t="shared" si="6"/>
        <v>0</v>
      </c>
      <c r="G19" s="20"/>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2"/>
      <c r="AQ19" s="39">
        <f t="shared" si="7"/>
        <v>0</v>
      </c>
    </row>
    <row r="20" spans="2:43" s="5" customFormat="1" ht="14.25" customHeight="1">
      <c r="B20" s="80"/>
      <c r="C20" s="83"/>
      <c r="D20" s="70"/>
      <c r="E20" s="32"/>
      <c r="F20" s="52">
        <f t="shared" si="6"/>
        <v>0</v>
      </c>
      <c r="G20" s="20"/>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2"/>
      <c r="AQ20" s="39">
        <f t="shared" si="7"/>
        <v>0</v>
      </c>
    </row>
    <row r="21" spans="2:43" s="5" customFormat="1" ht="14.25" customHeight="1">
      <c r="B21" s="80"/>
      <c r="C21" s="83"/>
      <c r="D21" s="70"/>
      <c r="E21" s="32"/>
      <c r="F21" s="52">
        <f t="shared" si="6"/>
        <v>0</v>
      </c>
      <c r="G21" s="20"/>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2"/>
      <c r="AQ21" s="39">
        <f t="shared" si="7"/>
        <v>0</v>
      </c>
    </row>
    <row r="22" spans="2:43" s="5" customFormat="1" ht="14.25" customHeight="1">
      <c r="B22" s="80"/>
      <c r="C22" s="83"/>
      <c r="D22" s="70"/>
      <c r="E22" s="32"/>
      <c r="F22" s="52">
        <f t="shared" si="6"/>
        <v>0</v>
      </c>
      <c r="G22" s="20"/>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2"/>
      <c r="AQ22" s="39">
        <f t="shared" si="7"/>
        <v>0</v>
      </c>
    </row>
    <row r="23" spans="2:43" s="5" customFormat="1" ht="14.25" customHeight="1">
      <c r="B23" s="80"/>
      <c r="C23" s="83"/>
      <c r="D23" s="70"/>
      <c r="E23" s="32"/>
      <c r="F23" s="52">
        <f t="shared" si="6"/>
        <v>0</v>
      </c>
      <c r="G23" s="20"/>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2"/>
      <c r="AQ23" s="39">
        <f t="shared" si="7"/>
        <v>0</v>
      </c>
    </row>
    <row r="24" spans="2:43" s="5" customFormat="1" ht="14.25" customHeight="1">
      <c r="B24" s="80"/>
      <c r="C24" s="84"/>
      <c r="D24" s="71"/>
      <c r="E24" s="32"/>
      <c r="F24" s="52">
        <f t="shared" si="6"/>
        <v>0</v>
      </c>
      <c r="G24" s="20"/>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2"/>
      <c r="AQ24" s="39">
        <f t="shared" si="7"/>
        <v>0</v>
      </c>
    </row>
    <row r="25" spans="2:43" s="5" customFormat="1" ht="14.25" customHeight="1">
      <c r="B25" s="72"/>
      <c r="C25" s="61"/>
      <c r="D25" s="32"/>
      <c r="E25" s="32"/>
      <c r="F25" s="52">
        <f t="shared" si="6"/>
        <v>1</v>
      </c>
      <c r="G25" s="20"/>
      <c r="H25" s="21"/>
      <c r="I25" s="21">
        <v>1</v>
      </c>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2"/>
      <c r="AQ25" s="39">
        <f t="shared" si="7"/>
        <v>1</v>
      </c>
    </row>
    <row r="26" spans="2:43" s="5" customFormat="1" ht="14.25" customHeight="1">
      <c r="B26" s="73"/>
      <c r="C26" s="61"/>
      <c r="D26" s="32"/>
      <c r="E26" s="32"/>
      <c r="F26" s="52">
        <f t="shared" si="6"/>
        <v>0</v>
      </c>
      <c r="G26" s="20"/>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2"/>
      <c r="AQ26" s="39">
        <f t="shared" si="7"/>
        <v>0</v>
      </c>
    </row>
    <row r="27" spans="2:43" s="5" customFormat="1" ht="14.25" customHeight="1">
      <c r="B27" s="73"/>
      <c r="C27" s="61"/>
      <c r="D27" s="32"/>
      <c r="E27" s="32"/>
      <c r="F27" s="52">
        <f t="shared" si="6"/>
        <v>0</v>
      </c>
      <c r="G27" s="20"/>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2"/>
      <c r="AQ27" s="39">
        <f t="shared" si="7"/>
        <v>0</v>
      </c>
    </row>
    <row r="28" spans="2:43" s="5" customFormat="1" ht="14.25" customHeight="1">
      <c r="B28" s="73"/>
      <c r="C28" s="61"/>
      <c r="D28" s="32"/>
      <c r="E28" s="32"/>
      <c r="F28" s="52">
        <f t="shared" si="6"/>
        <v>0</v>
      </c>
      <c r="G28" s="20"/>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2"/>
      <c r="AQ28" s="39">
        <f t="shared" si="7"/>
        <v>0</v>
      </c>
    </row>
    <row r="29" spans="2:43" s="5" customFormat="1" ht="14.25" customHeight="1">
      <c r="B29" s="73"/>
      <c r="C29" s="61"/>
      <c r="D29" s="32"/>
      <c r="E29" s="32"/>
      <c r="F29" s="52">
        <f t="shared" si="6"/>
        <v>0</v>
      </c>
      <c r="G29" s="20"/>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2"/>
      <c r="AQ29" s="39">
        <f t="shared" si="7"/>
        <v>0</v>
      </c>
    </row>
    <row r="30" spans="2:43" s="5" customFormat="1" ht="14.25" customHeight="1">
      <c r="B30" s="72"/>
      <c r="C30" s="61"/>
      <c r="D30" s="32"/>
      <c r="E30" s="32"/>
      <c r="F30" s="52">
        <f t="shared" si="6"/>
        <v>0</v>
      </c>
      <c r="G30" s="20"/>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2"/>
      <c r="AQ30" s="39">
        <f t="shared" si="7"/>
        <v>0</v>
      </c>
    </row>
    <row r="31" spans="2:43" s="5" customFormat="1" ht="14.25" customHeight="1">
      <c r="B31" s="73"/>
      <c r="C31" s="61"/>
      <c r="D31" s="32"/>
      <c r="E31" s="32"/>
      <c r="F31" s="52">
        <f t="shared" si="6"/>
        <v>0</v>
      </c>
      <c r="G31" s="20"/>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2"/>
      <c r="AQ31" s="39">
        <f t="shared" si="7"/>
        <v>0</v>
      </c>
    </row>
    <row r="32" spans="2:43" s="5" customFormat="1" ht="14.25" customHeight="1">
      <c r="B32" s="73"/>
      <c r="C32" s="61"/>
      <c r="D32" s="32"/>
      <c r="E32" s="32"/>
      <c r="F32" s="52">
        <f t="shared" si="6"/>
        <v>0</v>
      </c>
      <c r="G32" s="20"/>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2"/>
      <c r="AQ32" s="39">
        <f t="shared" si="7"/>
        <v>0</v>
      </c>
    </row>
    <row r="33" spans="2:43" s="5" customFormat="1" ht="14.25" customHeight="1">
      <c r="B33" s="73"/>
      <c r="C33" s="61"/>
      <c r="D33" s="32"/>
      <c r="E33" s="32"/>
      <c r="F33" s="52">
        <f t="shared" si="6"/>
        <v>0</v>
      </c>
      <c r="G33" s="20"/>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2"/>
      <c r="AQ33" s="39">
        <f t="shared" si="7"/>
        <v>0</v>
      </c>
    </row>
    <row r="34" spans="2:43" s="5" customFormat="1" ht="14.25" customHeight="1">
      <c r="B34" s="73"/>
      <c r="C34" s="61"/>
      <c r="D34" s="32"/>
      <c r="E34" s="32"/>
      <c r="F34" s="52">
        <f t="shared" si="6"/>
        <v>0</v>
      </c>
      <c r="G34" s="20"/>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2"/>
      <c r="AQ34" s="39">
        <f t="shared" si="7"/>
        <v>0</v>
      </c>
    </row>
    <row r="35" spans="2:43" s="5" customFormat="1" ht="14.25" customHeight="1">
      <c r="B35" s="72"/>
      <c r="C35" s="61"/>
      <c r="D35" s="32"/>
      <c r="E35" s="32"/>
      <c r="F35" s="52">
        <f t="shared" si="6"/>
        <v>0</v>
      </c>
      <c r="G35" s="20"/>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2"/>
      <c r="AQ35" s="39">
        <f t="shared" si="7"/>
        <v>0</v>
      </c>
    </row>
    <row r="36" spans="2:43" s="5" customFormat="1" ht="14.25" customHeight="1">
      <c r="B36" s="73"/>
      <c r="C36" s="61"/>
      <c r="D36" s="32"/>
      <c r="E36" s="32"/>
      <c r="F36" s="52">
        <f t="shared" si="6"/>
        <v>0</v>
      </c>
      <c r="G36" s="20"/>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2"/>
      <c r="AQ36" s="39">
        <f t="shared" si="7"/>
        <v>0</v>
      </c>
    </row>
    <row r="37" spans="2:43" s="5" customFormat="1" ht="14.25" customHeight="1">
      <c r="B37" s="73"/>
      <c r="C37" s="61"/>
      <c r="D37" s="32"/>
      <c r="E37" s="32"/>
      <c r="F37" s="52">
        <f t="shared" si="6"/>
        <v>0</v>
      </c>
      <c r="G37" s="20"/>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2"/>
      <c r="AQ37" s="39">
        <f t="shared" si="7"/>
        <v>0</v>
      </c>
    </row>
    <row r="38" spans="2:43" s="5" customFormat="1" ht="14.25" customHeight="1">
      <c r="B38" s="73"/>
      <c r="C38" s="61"/>
      <c r="D38" s="32"/>
      <c r="E38" s="32"/>
      <c r="F38" s="52">
        <f t="shared" si="6"/>
        <v>0</v>
      </c>
      <c r="G38" s="20"/>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2"/>
      <c r="AQ38" s="39">
        <f t="shared" si="7"/>
        <v>0</v>
      </c>
    </row>
    <row r="39" spans="2:43" s="5" customFormat="1" ht="14.25" customHeight="1">
      <c r="B39" s="74"/>
      <c r="C39" s="61"/>
      <c r="D39" s="32"/>
      <c r="E39" s="32"/>
      <c r="F39" s="52">
        <f t="shared" si="6"/>
        <v>0</v>
      </c>
      <c r="G39" s="20"/>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2"/>
      <c r="AQ39" s="39">
        <f t="shared" si="7"/>
        <v>0</v>
      </c>
    </row>
    <row r="40" spans="2:43" ht="14">
      <c r="E40" s="38" t="s">
        <v>38</v>
      </c>
      <c r="F40" s="63">
        <f t="shared" ref="F40:AQ40" si="8">SUM(F12:F39)</f>
        <v>21.5</v>
      </c>
      <c r="G40" s="28">
        <f t="shared" si="8"/>
        <v>1</v>
      </c>
      <c r="H40" s="29">
        <f t="shared" si="8"/>
        <v>2</v>
      </c>
      <c r="I40" s="29">
        <f t="shared" si="8"/>
        <v>4</v>
      </c>
      <c r="J40" s="29">
        <f t="shared" si="8"/>
        <v>3</v>
      </c>
      <c r="K40" s="29">
        <f t="shared" si="8"/>
        <v>1.5</v>
      </c>
      <c r="L40" s="29">
        <f t="shared" si="8"/>
        <v>2</v>
      </c>
      <c r="M40" s="29">
        <f t="shared" si="8"/>
        <v>4</v>
      </c>
      <c r="N40" s="29">
        <f t="shared" si="8"/>
        <v>2</v>
      </c>
      <c r="O40" s="29">
        <f t="shared" si="8"/>
        <v>0</v>
      </c>
      <c r="P40" s="29">
        <f t="shared" si="8"/>
        <v>2</v>
      </c>
      <c r="Q40" s="29">
        <f t="shared" si="8"/>
        <v>0</v>
      </c>
      <c r="R40" s="29">
        <f t="shared" si="8"/>
        <v>0</v>
      </c>
      <c r="S40" s="29">
        <f t="shared" si="8"/>
        <v>0</v>
      </c>
      <c r="T40" s="29">
        <f t="shared" si="8"/>
        <v>0</v>
      </c>
      <c r="U40" s="29">
        <f t="shared" si="8"/>
        <v>0</v>
      </c>
      <c r="V40" s="29">
        <f t="shared" si="8"/>
        <v>0</v>
      </c>
      <c r="W40" s="29">
        <f t="shared" si="8"/>
        <v>0</v>
      </c>
      <c r="X40" s="29">
        <f t="shared" si="8"/>
        <v>0</v>
      </c>
      <c r="Y40" s="29">
        <f t="shared" si="8"/>
        <v>0</v>
      </c>
      <c r="Z40" s="29">
        <f t="shared" si="8"/>
        <v>0</v>
      </c>
      <c r="AA40" s="29">
        <f t="shared" si="8"/>
        <v>0</v>
      </c>
      <c r="AB40" s="29">
        <f t="shared" si="8"/>
        <v>0</v>
      </c>
      <c r="AC40" s="29">
        <f t="shared" si="8"/>
        <v>0</v>
      </c>
      <c r="AD40" s="29">
        <f t="shared" si="8"/>
        <v>0</v>
      </c>
      <c r="AE40" s="29">
        <f t="shared" si="8"/>
        <v>0</v>
      </c>
      <c r="AF40" s="29">
        <f t="shared" si="8"/>
        <v>0</v>
      </c>
      <c r="AG40" s="29">
        <f t="shared" si="8"/>
        <v>0</v>
      </c>
      <c r="AH40" s="29">
        <f t="shared" si="8"/>
        <v>0</v>
      </c>
      <c r="AI40" s="29">
        <f t="shared" si="8"/>
        <v>0</v>
      </c>
      <c r="AJ40" s="29">
        <f t="shared" si="8"/>
        <v>0</v>
      </c>
      <c r="AK40" s="29">
        <f t="shared" si="8"/>
        <v>0</v>
      </c>
      <c r="AL40" s="29">
        <f t="shared" si="8"/>
        <v>0</v>
      </c>
      <c r="AM40" s="29">
        <f t="shared" si="8"/>
        <v>0</v>
      </c>
      <c r="AN40" s="29">
        <f t="shared" si="8"/>
        <v>0</v>
      </c>
      <c r="AO40" s="29">
        <f t="shared" si="8"/>
        <v>0</v>
      </c>
      <c r="AP40" s="30">
        <f t="shared" si="8"/>
        <v>0</v>
      </c>
      <c r="AQ40" s="64">
        <f t="shared" si="8"/>
        <v>21.5</v>
      </c>
    </row>
  </sheetData>
  <mergeCells count="14">
    <mergeCell ref="B1:AQ1"/>
    <mergeCell ref="B10:D10"/>
    <mergeCell ref="B11:C11"/>
    <mergeCell ref="B12:B15"/>
    <mergeCell ref="C12:C15"/>
    <mergeCell ref="D12:D15"/>
    <mergeCell ref="B30:B34"/>
    <mergeCell ref="B35:B39"/>
    <mergeCell ref="B16:B24"/>
    <mergeCell ref="C16:C18"/>
    <mergeCell ref="D16:D18"/>
    <mergeCell ref="C19:C24"/>
    <mergeCell ref="D19:D24"/>
    <mergeCell ref="B25:B29"/>
  </mergeCells>
  <conditionalFormatting sqref="G12:AP39">
    <cfRule type="expression" dxfId="2" priority="1">
      <formula>G12&lt;&gt;""</formula>
    </cfRule>
  </conditionalFormatting>
  <dataValidations count="1">
    <dataValidation type="date" allowBlank="1" showInputMessage="1" showErrorMessage="1" sqref="C4 E4:F4 D5:F5" xr:uid="{AA55DC46-153A-4F7F-B407-1648169EBD38}">
      <formula1>1</formula1>
      <formula2>511342</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80890-C1DB-4A12-A01B-D8A2DEE11561}">
  <dimension ref="B1:AQ33"/>
  <sheetViews>
    <sheetView showGridLines="0" workbookViewId="0">
      <selection activeCell="F73" sqref="F73"/>
    </sheetView>
  </sheetViews>
  <sheetFormatPr baseColWidth="10" defaultColWidth="11.5" defaultRowHeight="13"/>
  <cols>
    <col min="1" max="1" width="2.6640625" style="1" customWidth="1"/>
    <col min="2" max="2" width="32.1640625" style="1" customWidth="1"/>
    <col min="3" max="3" width="36" style="1" bestFit="1" customWidth="1"/>
    <col min="4" max="4" width="24.83203125" style="1" customWidth="1"/>
    <col min="5" max="5" width="30.83203125" style="1" customWidth="1"/>
    <col min="6" max="6" width="11" style="2" customWidth="1"/>
    <col min="7" max="42" width="6.33203125" style="1" customWidth="1"/>
    <col min="43" max="43" width="8.5" style="1" customWidth="1"/>
    <col min="44" max="16384" width="11.5" style="1"/>
  </cols>
  <sheetData>
    <row r="1" spans="2:43" ht="45">
      <c r="B1" s="65" t="s">
        <v>51</v>
      </c>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row>
    <row r="3" spans="2:43" ht="14" thickBot="1"/>
    <row r="4" spans="2:43" ht="16" thickBot="1">
      <c r="B4" s="27" t="s">
        <v>3</v>
      </c>
      <c r="C4" s="25">
        <v>46023</v>
      </c>
      <c r="E4" s="8"/>
      <c r="F4" s="9"/>
      <c r="G4" s="24" t="s">
        <v>4</v>
      </c>
      <c r="H4" s="10"/>
      <c r="I4" s="10"/>
      <c r="J4" s="10"/>
      <c r="K4" s="11"/>
      <c r="L4" s="10"/>
      <c r="M4" s="10"/>
      <c r="N4" s="10"/>
      <c r="O4" s="10"/>
      <c r="P4" s="11"/>
      <c r="Q4" s="10"/>
      <c r="R4" s="12"/>
      <c r="S4" s="12"/>
      <c r="T4" s="13"/>
      <c r="U4" s="12"/>
      <c r="V4" s="12"/>
      <c r="W4" s="12"/>
      <c r="X4" s="12"/>
      <c r="Y4" s="13"/>
      <c r="Z4" s="12"/>
      <c r="AA4" s="12"/>
      <c r="AB4" s="12"/>
      <c r="AC4" s="13"/>
      <c r="AD4" s="12"/>
      <c r="AE4" s="12"/>
      <c r="AF4" s="12"/>
      <c r="AG4" s="12"/>
      <c r="AH4" s="13"/>
      <c r="AI4" s="12"/>
      <c r="AJ4" s="12"/>
      <c r="AK4" s="12"/>
      <c r="AL4" s="13"/>
      <c r="AM4" s="12"/>
      <c r="AN4" s="12"/>
      <c r="AO4" s="12"/>
      <c r="AP4" s="12"/>
    </row>
    <row r="5" spans="2:43" ht="53" hidden="1">
      <c r="C5" s="14"/>
      <c r="D5" s="15"/>
      <c r="E5" s="15"/>
      <c r="F5" s="16"/>
      <c r="G5" s="17">
        <f>C4</f>
        <v>46023</v>
      </c>
      <c r="H5" s="17">
        <f>G5+7</f>
        <v>46030</v>
      </c>
      <c r="I5" s="17">
        <f t="shared" ref="I5:AP5" si="0">H5+7</f>
        <v>46037</v>
      </c>
      <c r="J5" s="17">
        <f t="shared" si="0"/>
        <v>46044</v>
      </c>
      <c r="K5" s="17">
        <f t="shared" si="0"/>
        <v>46051</v>
      </c>
      <c r="L5" s="17">
        <f t="shared" si="0"/>
        <v>46058</v>
      </c>
      <c r="M5" s="17">
        <f t="shared" si="0"/>
        <v>46065</v>
      </c>
      <c r="N5" s="17">
        <f t="shared" si="0"/>
        <v>46072</v>
      </c>
      <c r="O5" s="17">
        <f t="shared" si="0"/>
        <v>46079</v>
      </c>
      <c r="P5" s="17">
        <f t="shared" si="0"/>
        <v>46086</v>
      </c>
      <c r="Q5" s="17">
        <f t="shared" si="0"/>
        <v>46093</v>
      </c>
      <c r="R5" s="17">
        <f t="shared" si="0"/>
        <v>46100</v>
      </c>
      <c r="S5" s="17">
        <f t="shared" si="0"/>
        <v>46107</v>
      </c>
      <c r="T5" s="17">
        <f t="shared" si="0"/>
        <v>46114</v>
      </c>
      <c r="U5" s="17">
        <f t="shared" si="0"/>
        <v>46121</v>
      </c>
      <c r="V5" s="17">
        <f t="shared" si="0"/>
        <v>46128</v>
      </c>
      <c r="W5" s="17">
        <f t="shared" si="0"/>
        <v>46135</v>
      </c>
      <c r="X5" s="17">
        <f t="shared" si="0"/>
        <v>46142</v>
      </c>
      <c r="Y5" s="17">
        <f t="shared" si="0"/>
        <v>46149</v>
      </c>
      <c r="Z5" s="17">
        <f t="shared" si="0"/>
        <v>46156</v>
      </c>
      <c r="AA5" s="17">
        <f t="shared" si="0"/>
        <v>46163</v>
      </c>
      <c r="AB5" s="17">
        <f t="shared" si="0"/>
        <v>46170</v>
      </c>
      <c r="AC5" s="17">
        <f t="shared" si="0"/>
        <v>46177</v>
      </c>
      <c r="AD5" s="17">
        <f t="shared" si="0"/>
        <v>46184</v>
      </c>
      <c r="AE5" s="17">
        <f t="shared" si="0"/>
        <v>46191</v>
      </c>
      <c r="AF5" s="17">
        <f t="shared" si="0"/>
        <v>46198</v>
      </c>
      <c r="AG5" s="17">
        <f t="shared" si="0"/>
        <v>46205</v>
      </c>
      <c r="AH5" s="17">
        <f t="shared" si="0"/>
        <v>46212</v>
      </c>
      <c r="AI5" s="17">
        <f t="shared" si="0"/>
        <v>46219</v>
      </c>
      <c r="AJ5" s="17">
        <f t="shared" si="0"/>
        <v>46226</v>
      </c>
      <c r="AK5" s="17">
        <f t="shared" si="0"/>
        <v>46233</v>
      </c>
      <c r="AL5" s="17">
        <f t="shared" si="0"/>
        <v>46240</v>
      </c>
      <c r="AM5" s="17">
        <f t="shared" si="0"/>
        <v>46247</v>
      </c>
      <c r="AN5" s="17">
        <f t="shared" si="0"/>
        <v>46254</v>
      </c>
      <c r="AO5" s="17">
        <f t="shared" si="0"/>
        <v>46261</v>
      </c>
      <c r="AP5" s="17">
        <f t="shared" si="0"/>
        <v>46268</v>
      </c>
    </row>
    <row r="6" spans="2:43" hidden="1">
      <c r="G6" s="18">
        <f>_xlfn.ISOWEEKNUM(G5)</f>
        <v>1</v>
      </c>
      <c r="H6" s="18">
        <f t="shared" ref="H6:AP6" si="1">_xlfn.ISOWEEKNUM(H5)</f>
        <v>2</v>
      </c>
      <c r="I6" s="18">
        <f t="shared" si="1"/>
        <v>3</v>
      </c>
      <c r="J6" s="18">
        <f t="shared" si="1"/>
        <v>4</v>
      </c>
      <c r="K6" s="18">
        <f t="shared" si="1"/>
        <v>5</v>
      </c>
      <c r="L6" s="18">
        <f t="shared" si="1"/>
        <v>6</v>
      </c>
      <c r="M6" s="18">
        <f t="shared" si="1"/>
        <v>7</v>
      </c>
      <c r="N6" s="18">
        <f t="shared" si="1"/>
        <v>8</v>
      </c>
      <c r="O6" s="18">
        <f t="shared" si="1"/>
        <v>9</v>
      </c>
      <c r="P6" s="18">
        <f t="shared" si="1"/>
        <v>10</v>
      </c>
      <c r="Q6" s="18">
        <f t="shared" si="1"/>
        <v>11</v>
      </c>
      <c r="R6" s="18">
        <f t="shared" si="1"/>
        <v>12</v>
      </c>
      <c r="S6" s="18">
        <f t="shared" si="1"/>
        <v>13</v>
      </c>
      <c r="T6" s="18">
        <f t="shared" si="1"/>
        <v>14</v>
      </c>
      <c r="U6" s="18">
        <f t="shared" si="1"/>
        <v>15</v>
      </c>
      <c r="V6" s="18">
        <f t="shared" si="1"/>
        <v>16</v>
      </c>
      <c r="W6" s="18">
        <f t="shared" si="1"/>
        <v>17</v>
      </c>
      <c r="X6" s="18">
        <f t="shared" si="1"/>
        <v>18</v>
      </c>
      <c r="Y6" s="18">
        <f t="shared" si="1"/>
        <v>19</v>
      </c>
      <c r="Z6" s="18">
        <f t="shared" si="1"/>
        <v>20</v>
      </c>
      <c r="AA6" s="18">
        <f t="shared" si="1"/>
        <v>21</v>
      </c>
      <c r="AB6" s="18">
        <f t="shared" si="1"/>
        <v>22</v>
      </c>
      <c r="AC6" s="18">
        <f t="shared" si="1"/>
        <v>23</v>
      </c>
      <c r="AD6" s="18">
        <f t="shared" si="1"/>
        <v>24</v>
      </c>
      <c r="AE6" s="18">
        <f t="shared" si="1"/>
        <v>25</v>
      </c>
      <c r="AF6" s="18">
        <f t="shared" si="1"/>
        <v>26</v>
      </c>
      <c r="AG6" s="18">
        <f t="shared" si="1"/>
        <v>27</v>
      </c>
      <c r="AH6" s="18">
        <f t="shared" si="1"/>
        <v>28</v>
      </c>
      <c r="AI6" s="18">
        <f t="shared" si="1"/>
        <v>29</v>
      </c>
      <c r="AJ6" s="18">
        <f t="shared" si="1"/>
        <v>30</v>
      </c>
      <c r="AK6" s="18">
        <f t="shared" si="1"/>
        <v>31</v>
      </c>
      <c r="AL6" s="18">
        <f t="shared" si="1"/>
        <v>32</v>
      </c>
      <c r="AM6" s="18">
        <f t="shared" si="1"/>
        <v>33</v>
      </c>
      <c r="AN6" s="18">
        <f t="shared" si="1"/>
        <v>34</v>
      </c>
      <c r="AO6" s="18">
        <f t="shared" si="1"/>
        <v>35</v>
      </c>
      <c r="AP6" s="18">
        <f t="shared" si="1"/>
        <v>36</v>
      </c>
    </row>
    <row r="7" spans="2:43" hidden="1">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row>
    <row r="8" spans="2:43" ht="31">
      <c r="G8" s="41">
        <f>YEAR(G5)</f>
        <v>2026</v>
      </c>
      <c r="H8" s="42" t="str">
        <f>IF(YEAR(H5)=YEAR(G5),"",YEAR(H5))</f>
        <v/>
      </c>
      <c r="I8" s="42" t="str">
        <f t="shared" ref="I8:AP8" si="2">IF(YEAR(I5)=YEAR(H5),"",YEAR(I5))</f>
        <v/>
      </c>
      <c r="J8" s="42" t="str">
        <f t="shared" si="2"/>
        <v/>
      </c>
      <c r="K8" s="42" t="str">
        <f t="shared" si="2"/>
        <v/>
      </c>
      <c r="L8" s="42" t="str">
        <f t="shared" si="2"/>
        <v/>
      </c>
      <c r="M8" s="42" t="str">
        <f t="shared" si="2"/>
        <v/>
      </c>
      <c r="N8" s="42" t="str">
        <f t="shared" si="2"/>
        <v/>
      </c>
      <c r="O8" s="42" t="str">
        <f t="shared" si="2"/>
        <v/>
      </c>
      <c r="P8" s="42" t="str">
        <f t="shared" si="2"/>
        <v/>
      </c>
      <c r="Q8" s="42" t="str">
        <f t="shared" si="2"/>
        <v/>
      </c>
      <c r="R8" s="42" t="str">
        <f t="shared" si="2"/>
        <v/>
      </c>
      <c r="S8" s="42" t="str">
        <f t="shared" si="2"/>
        <v/>
      </c>
      <c r="T8" s="42" t="str">
        <f t="shared" si="2"/>
        <v/>
      </c>
      <c r="U8" s="42" t="str">
        <f t="shared" si="2"/>
        <v/>
      </c>
      <c r="V8" s="42" t="str">
        <f t="shared" si="2"/>
        <v/>
      </c>
      <c r="W8" s="42" t="str">
        <f t="shared" si="2"/>
        <v/>
      </c>
      <c r="X8" s="42" t="str">
        <f t="shared" si="2"/>
        <v/>
      </c>
      <c r="Y8" s="42" t="str">
        <f t="shared" si="2"/>
        <v/>
      </c>
      <c r="Z8" s="42" t="str">
        <f t="shared" si="2"/>
        <v/>
      </c>
      <c r="AA8" s="42" t="str">
        <f t="shared" si="2"/>
        <v/>
      </c>
      <c r="AB8" s="42" t="str">
        <f t="shared" si="2"/>
        <v/>
      </c>
      <c r="AC8" s="42" t="str">
        <f t="shared" si="2"/>
        <v/>
      </c>
      <c r="AD8" s="42" t="str">
        <f t="shared" si="2"/>
        <v/>
      </c>
      <c r="AE8" s="42" t="str">
        <f t="shared" si="2"/>
        <v/>
      </c>
      <c r="AF8" s="42" t="str">
        <f t="shared" si="2"/>
        <v/>
      </c>
      <c r="AG8" s="42" t="str">
        <f t="shared" si="2"/>
        <v/>
      </c>
      <c r="AH8" s="42" t="str">
        <f t="shared" si="2"/>
        <v/>
      </c>
      <c r="AI8" s="42" t="str">
        <f t="shared" si="2"/>
        <v/>
      </c>
      <c r="AJ8" s="42" t="str">
        <f t="shared" si="2"/>
        <v/>
      </c>
      <c r="AK8" s="42" t="str">
        <f t="shared" si="2"/>
        <v/>
      </c>
      <c r="AL8" s="42" t="str">
        <f t="shared" si="2"/>
        <v/>
      </c>
      <c r="AM8" s="42" t="str">
        <f t="shared" si="2"/>
        <v/>
      </c>
      <c r="AN8" s="42" t="str">
        <f t="shared" si="2"/>
        <v/>
      </c>
      <c r="AO8" s="42" t="str">
        <f t="shared" si="2"/>
        <v/>
      </c>
      <c r="AP8" s="43" t="str">
        <f t="shared" si="2"/>
        <v/>
      </c>
    </row>
    <row r="9" spans="2:43" ht="30">
      <c r="B9" s="19"/>
      <c r="G9" s="44" t="str">
        <f>TEXT(G5,"mmm")</f>
        <v>janv</v>
      </c>
      <c r="H9" s="45" t="str">
        <f>IF(TEXT(G5,"mmm")=TEXT(H5,"mmm"),"",TEXT(H5,"mmm"))</f>
        <v/>
      </c>
      <c r="I9" s="45" t="str">
        <f t="shared" ref="I9:AP9" si="3">IF(TEXT(H5,"mmm")=TEXT(I5,"mmm"),"",TEXT(I5,"mmm"))</f>
        <v/>
      </c>
      <c r="J9" s="45" t="str">
        <f t="shared" si="3"/>
        <v/>
      </c>
      <c r="K9" s="45" t="str">
        <f t="shared" si="3"/>
        <v/>
      </c>
      <c r="L9" s="45" t="str">
        <f t="shared" si="3"/>
        <v>févr</v>
      </c>
      <c r="M9" s="45" t="str">
        <f t="shared" si="3"/>
        <v/>
      </c>
      <c r="N9" s="45" t="str">
        <f t="shared" si="3"/>
        <v/>
      </c>
      <c r="O9" s="45" t="str">
        <f t="shared" si="3"/>
        <v/>
      </c>
      <c r="P9" s="45" t="str">
        <f t="shared" si="3"/>
        <v>mars</v>
      </c>
      <c r="Q9" s="45" t="str">
        <f t="shared" si="3"/>
        <v/>
      </c>
      <c r="R9" s="45" t="str">
        <f t="shared" si="3"/>
        <v/>
      </c>
      <c r="S9" s="45" t="str">
        <f t="shared" si="3"/>
        <v/>
      </c>
      <c r="T9" s="45" t="str">
        <f t="shared" si="3"/>
        <v>avr</v>
      </c>
      <c r="U9" s="45" t="str">
        <f t="shared" si="3"/>
        <v/>
      </c>
      <c r="V9" s="45" t="str">
        <f t="shared" si="3"/>
        <v/>
      </c>
      <c r="W9" s="45" t="str">
        <f t="shared" si="3"/>
        <v/>
      </c>
      <c r="X9" s="45" t="str">
        <f t="shared" si="3"/>
        <v/>
      </c>
      <c r="Y9" s="45" t="str">
        <f t="shared" si="3"/>
        <v>mai</v>
      </c>
      <c r="Z9" s="45" t="str">
        <f t="shared" si="3"/>
        <v/>
      </c>
      <c r="AA9" s="45" t="str">
        <f t="shared" si="3"/>
        <v/>
      </c>
      <c r="AB9" s="45" t="str">
        <f t="shared" si="3"/>
        <v/>
      </c>
      <c r="AC9" s="45" t="str">
        <f t="shared" si="3"/>
        <v>juin</v>
      </c>
      <c r="AD9" s="45" t="str">
        <f t="shared" si="3"/>
        <v/>
      </c>
      <c r="AE9" s="45" t="str">
        <f t="shared" si="3"/>
        <v/>
      </c>
      <c r="AF9" s="45" t="str">
        <f t="shared" si="3"/>
        <v/>
      </c>
      <c r="AG9" s="45" t="str">
        <f t="shared" si="3"/>
        <v>juil</v>
      </c>
      <c r="AH9" s="45" t="str">
        <f t="shared" si="3"/>
        <v/>
      </c>
      <c r="AI9" s="45" t="str">
        <f t="shared" si="3"/>
        <v/>
      </c>
      <c r="AJ9" s="45" t="str">
        <f t="shared" si="3"/>
        <v/>
      </c>
      <c r="AK9" s="45" t="str">
        <f t="shared" si="3"/>
        <v/>
      </c>
      <c r="AL9" s="45" t="str">
        <f t="shared" si="3"/>
        <v>août</v>
      </c>
      <c r="AM9" s="45" t="str">
        <f t="shared" si="3"/>
        <v/>
      </c>
      <c r="AN9" s="45" t="str">
        <f t="shared" si="3"/>
        <v/>
      </c>
      <c r="AO9" s="45" t="str">
        <f t="shared" si="3"/>
        <v/>
      </c>
      <c r="AP9" s="46" t="str">
        <f t="shared" si="3"/>
        <v>sept</v>
      </c>
    </row>
    <row r="10" spans="2:43" ht="53">
      <c r="B10" s="85"/>
      <c r="C10" s="85"/>
      <c r="D10" s="85"/>
      <c r="G10" s="50">
        <f>G5</f>
        <v>46023</v>
      </c>
      <c r="H10" s="50">
        <f>H5</f>
        <v>46030</v>
      </c>
      <c r="I10" s="50">
        <f t="shared" ref="I10:AP10" si="4">I5</f>
        <v>46037</v>
      </c>
      <c r="J10" s="50">
        <f t="shared" si="4"/>
        <v>46044</v>
      </c>
      <c r="K10" s="50">
        <f t="shared" si="4"/>
        <v>46051</v>
      </c>
      <c r="L10" s="50">
        <f t="shared" si="4"/>
        <v>46058</v>
      </c>
      <c r="M10" s="50">
        <f t="shared" si="4"/>
        <v>46065</v>
      </c>
      <c r="N10" s="50">
        <f t="shared" si="4"/>
        <v>46072</v>
      </c>
      <c r="O10" s="50">
        <f t="shared" si="4"/>
        <v>46079</v>
      </c>
      <c r="P10" s="50">
        <f t="shared" si="4"/>
        <v>46086</v>
      </c>
      <c r="Q10" s="50">
        <f t="shared" si="4"/>
        <v>46093</v>
      </c>
      <c r="R10" s="50">
        <f t="shared" si="4"/>
        <v>46100</v>
      </c>
      <c r="S10" s="50">
        <f t="shared" si="4"/>
        <v>46107</v>
      </c>
      <c r="T10" s="50">
        <f t="shared" si="4"/>
        <v>46114</v>
      </c>
      <c r="U10" s="50">
        <f t="shared" si="4"/>
        <v>46121</v>
      </c>
      <c r="V10" s="50">
        <f t="shared" si="4"/>
        <v>46128</v>
      </c>
      <c r="W10" s="50">
        <f t="shared" si="4"/>
        <v>46135</v>
      </c>
      <c r="X10" s="50">
        <f t="shared" si="4"/>
        <v>46142</v>
      </c>
      <c r="Y10" s="50">
        <f t="shared" si="4"/>
        <v>46149</v>
      </c>
      <c r="Z10" s="50">
        <f t="shared" si="4"/>
        <v>46156</v>
      </c>
      <c r="AA10" s="50">
        <f t="shared" si="4"/>
        <v>46163</v>
      </c>
      <c r="AB10" s="50">
        <f t="shared" si="4"/>
        <v>46170</v>
      </c>
      <c r="AC10" s="50">
        <f t="shared" si="4"/>
        <v>46177</v>
      </c>
      <c r="AD10" s="50">
        <f t="shared" si="4"/>
        <v>46184</v>
      </c>
      <c r="AE10" s="50">
        <f t="shared" si="4"/>
        <v>46191</v>
      </c>
      <c r="AF10" s="50">
        <f t="shared" si="4"/>
        <v>46198</v>
      </c>
      <c r="AG10" s="50">
        <f t="shared" si="4"/>
        <v>46205</v>
      </c>
      <c r="AH10" s="50">
        <f t="shared" si="4"/>
        <v>46212</v>
      </c>
      <c r="AI10" s="50">
        <f t="shared" si="4"/>
        <v>46219</v>
      </c>
      <c r="AJ10" s="50">
        <f t="shared" si="4"/>
        <v>46226</v>
      </c>
      <c r="AK10" s="50">
        <f t="shared" si="4"/>
        <v>46233</v>
      </c>
      <c r="AL10" s="50">
        <f t="shared" si="4"/>
        <v>46240</v>
      </c>
      <c r="AM10" s="50">
        <f t="shared" si="4"/>
        <v>46247</v>
      </c>
      <c r="AN10" s="50">
        <f t="shared" si="4"/>
        <v>46254</v>
      </c>
      <c r="AO10" s="50">
        <f t="shared" si="4"/>
        <v>46261</v>
      </c>
      <c r="AP10" s="50">
        <f t="shared" si="4"/>
        <v>46268</v>
      </c>
    </row>
    <row r="11" spans="2:43" ht="45">
      <c r="B11" s="86" t="s">
        <v>40</v>
      </c>
      <c r="C11" s="86"/>
      <c r="D11" s="59" t="s">
        <v>6</v>
      </c>
      <c r="E11" s="59" t="s">
        <v>7</v>
      </c>
      <c r="F11" s="60" t="s">
        <v>8</v>
      </c>
      <c r="G11" s="58" t="str">
        <f>"Sem. "&amp;G6</f>
        <v>Sem. 1</v>
      </c>
      <c r="H11" s="51" t="str">
        <f t="shared" ref="H11:AP11" si="5">"Sem. "&amp;H6</f>
        <v>Sem. 2</v>
      </c>
      <c r="I11" s="51" t="str">
        <f t="shared" si="5"/>
        <v>Sem. 3</v>
      </c>
      <c r="J11" s="51" t="str">
        <f t="shared" si="5"/>
        <v>Sem. 4</v>
      </c>
      <c r="K11" s="51" t="str">
        <f t="shared" si="5"/>
        <v>Sem. 5</v>
      </c>
      <c r="L11" s="51" t="str">
        <f t="shared" si="5"/>
        <v>Sem. 6</v>
      </c>
      <c r="M11" s="51" t="str">
        <f t="shared" si="5"/>
        <v>Sem. 7</v>
      </c>
      <c r="N11" s="51" t="str">
        <f t="shared" si="5"/>
        <v>Sem. 8</v>
      </c>
      <c r="O11" s="51" t="str">
        <f t="shared" si="5"/>
        <v>Sem. 9</v>
      </c>
      <c r="P11" s="51" t="str">
        <f t="shared" si="5"/>
        <v>Sem. 10</v>
      </c>
      <c r="Q11" s="51" t="str">
        <f t="shared" si="5"/>
        <v>Sem. 11</v>
      </c>
      <c r="R11" s="51" t="str">
        <f t="shared" si="5"/>
        <v>Sem. 12</v>
      </c>
      <c r="S11" s="51" t="str">
        <f t="shared" si="5"/>
        <v>Sem. 13</v>
      </c>
      <c r="T11" s="51" t="str">
        <f t="shared" si="5"/>
        <v>Sem. 14</v>
      </c>
      <c r="U11" s="51" t="str">
        <f t="shared" si="5"/>
        <v>Sem. 15</v>
      </c>
      <c r="V11" s="51" t="str">
        <f t="shared" si="5"/>
        <v>Sem. 16</v>
      </c>
      <c r="W11" s="51" t="str">
        <f t="shared" si="5"/>
        <v>Sem. 17</v>
      </c>
      <c r="X11" s="51" t="str">
        <f t="shared" si="5"/>
        <v>Sem. 18</v>
      </c>
      <c r="Y11" s="51" t="str">
        <f t="shared" si="5"/>
        <v>Sem. 19</v>
      </c>
      <c r="Z11" s="51" t="str">
        <f t="shared" si="5"/>
        <v>Sem. 20</v>
      </c>
      <c r="AA11" s="51" t="str">
        <f t="shared" si="5"/>
        <v>Sem. 21</v>
      </c>
      <c r="AB11" s="51" t="str">
        <f t="shared" si="5"/>
        <v>Sem. 22</v>
      </c>
      <c r="AC11" s="51" t="str">
        <f t="shared" si="5"/>
        <v>Sem. 23</v>
      </c>
      <c r="AD11" s="51" t="str">
        <f t="shared" si="5"/>
        <v>Sem. 24</v>
      </c>
      <c r="AE11" s="51" t="str">
        <f t="shared" si="5"/>
        <v>Sem. 25</v>
      </c>
      <c r="AF11" s="51" t="str">
        <f t="shared" si="5"/>
        <v>Sem. 26</v>
      </c>
      <c r="AG11" s="51" t="str">
        <f t="shared" si="5"/>
        <v>Sem. 27</v>
      </c>
      <c r="AH11" s="51" t="str">
        <f t="shared" si="5"/>
        <v>Sem. 28</v>
      </c>
      <c r="AI11" s="51" t="str">
        <f t="shared" si="5"/>
        <v>Sem. 29</v>
      </c>
      <c r="AJ11" s="51" t="str">
        <f t="shared" si="5"/>
        <v>Sem. 30</v>
      </c>
      <c r="AK11" s="51" t="str">
        <f t="shared" si="5"/>
        <v>Sem. 31</v>
      </c>
      <c r="AL11" s="51" t="str">
        <f t="shared" si="5"/>
        <v>Sem. 32</v>
      </c>
      <c r="AM11" s="51" t="str">
        <f t="shared" si="5"/>
        <v>Sem. 33</v>
      </c>
      <c r="AN11" s="51" t="str">
        <f t="shared" si="5"/>
        <v>Sem. 34</v>
      </c>
      <c r="AO11" s="51" t="str">
        <f t="shared" si="5"/>
        <v>Sem. 35</v>
      </c>
      <c r="AP11" s="51" t="str">
        <f t="shared" si="5"/>
        <v>Sem. 36</v>
      </c>
      <c r="AQ11" s="40" t="s">
        <v>9</v>
      </c>
    </row>
    <row r="12" spans="2:43" s="5" customFormat="1" ht="14.25" customHeight="1">
      <c r="B12" s="81" t="s">
        <v>52</v>
      </c>
      <c r="C12" s="66" t="s">
        <v>53</v>
      </c>
      <c r="D12" s="32" t="s">
        <v>54</v>
      </c>
      <c r="E12" s="32"/>
      <c r="F12" s="54">
        <f>SUM(G12:AP12)</f>
        <v>11</v>
      </c>
      <c r="G12" s="47">
        <v>1</v>
      </c>
      <c r="H12" s="48">
        <v>2</v>
      </c>
      <c r="I12" s="48">
        <v>2</v>
      </c>
      <c r="J12" s="48">
        <v>1</v>
      </c>
      <c r="K12" s="48">
        <v>1</v>
      </c>
      <c r="L12" s="48"/>
      <c r="M12" s="48"/>
      <c r="N12" s="48">
        <v>2</v>
      </c>
      <c r="O12" s="48"/>
      <c r="P12" s="48">
        <v>2</v>
      </c>
      <c r="Q12" s="48" t="s">
        <v>67</v>
      </c>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9"/>
      <c r="AQ12" s="39">
        <f>SUM(G12:AP12)</f>
        <v>11</v>
      </c>
    </row>
    <row r="13" spans="2:43" s="5" customFormat="1" ht="14.25" customHeight="1">
      <c r="B13" s="80"/>
      <c r="C13" s="68"/>
      <c r="D13" s="32" t="s">
        <v>55</v>
      </c>
      <c r="E13" s="32"/>
      <c r="F13" s="52">
        <f t="shared" ref="F13:F32" si="6">SUM(G13:AP13)</f>
        <v>2.5</v>
      </c>
      <c r="G13" s="20"/>
      <c r="H13" s="21"/>
      <c r="I13" s="21"/>
      <c r="J13" s="21">
        <v>1</v>
      </c>
      <c r="K13" s="21">
        <v>0.5</v>
      </c>
      <c r="L13" s="21">
        <v>1</v>
      </c>
      <c r="M13" s="21"/>
      <c r="N13" s="21"/>
      <c r="O13" s="21"/>
      <c r="P13" s="21"/>
      <c r="Q13" s="21"/>
      <c r="R13" s="23"/>
      <c r="S13" s="21"/>
      <c r="T13" s="21"/>
      <c r="U13" s="21"/>
      <c r="V13" s="21"/>
      <c r="W13" s="21"/>
      <c r="X13" s="21"/>
      <c r="Y13" s="21"/>
      <c r="Z13" s="21"/>
      <c r="AA13" s="21"/>
      <c r="AB13" s="21"/>
      <c r="AC13" s="21"/>
      <c r="AD13" s="21"/>
      <c r="AE13" s="21"/>
      <c r="AF13" s="21"/>
      <c r="AG13" s="21"/>
      <c r="AH13" s="21"/>
      <c r="AI13" s="21"/>
      <c r="AJ13" s="21"/>
      <c r="AK13" s="21"/>
      <c r="AL13" s="21"/>
      <c r="AM13" s="21"/>
      <c r="AN13" s="21"/>
      <c r="AO13" s="21"/>
      <c r="AP13" s="22"/>
      <c r="AQ13" s="39">
        <f t="shared" ref="AQ13:AQ32" si="7">SUM(G13:AP13)</f>
        <v>2.5</v>
      </c>
    </row>
    <row r="14" spans="2:43" s="5" customFormat="1" ht="14.25" customHeight="1">
      <c r="B14" s="80"/>
      <c r="C14" s="31" t="s">
        <v>56</v>
      </c>
      <c r="D14" s="32"/>
      <c r="E14" s="32"/>
      <c r="F14" s="52">
        <f t="shared" si="6"/>
        <v>2</v>
      </c>
      <c r="G14" s="20"/>
      <c r="H14" s="21"/>
      <c r="I14" s="21">
        <v>1</v>
      </c>
      <c r="J14" s="21">
        <v>1</v>
      </c>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2"/>
      <c r="AQ14" s="39">
        <f t="shared" si="7"/>
        <v>2</v>
      </c>
    </row>
    <row r="15" spans="2:43" s="5" customFormat="1" ht="14.25" customHeight="1">
      <c r="B15" s="80"/>
      <c r="C15" s="31" t="s">
        <v>57</v>
      </c>
      <c r="D15" s="32"/>
      <c r="E15" s="32"/>
      <c r="F15" s="52">
        <f t="shared" si="6"/>
        <v>3</v>
      </c>
      <c r="G15" s="20"/>
      <c r="H15" s="21"/>
      <c r="I15" s="21"/>
      <c r="J15" s="21"/>
      <c r="K15" s="21"/>
      <c r="L15" s="21">
        <v>1</v>
      </c>
      <c r="M15" s="21">
        <v>2</v>
      </c>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2"/>
      <c r="AQ15" s="39">
        <f t="shared" si="7"/>
        <v>3</v>
      </c>
    </row>
    <row r="16" spans="2:43" s="5" customFormat="1" ht="14.25" customHeight="1">
      <c r="B16" s="80"/>
      <c r="C16" s="66" t="s">
        <v>58</v>
      </c>
      <c r="D16" s="62" t="s">
        <v>59</v>
      </c>
      <c r="E16" s="32"/>
      <c r="F16" s="52">
        <f t="shared" si="6"/>
        <v>2</v>
      </c>
      <c r="G16" s="20"/>
      <c r="H16" s="21"/>
      <c r="I16" s="21"/>
      <c r="J16" s="21"/>
      <c r="K16" s="21"/>
      <c r="L16" s="21"/>
      <c r="M16" s="21">
        <v>2</v>
      </c>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2"/>
      <c r="AQ16" s="39">
        <f t="shared" si="7"/>
        <v>2</v>
      </c>
    </row>
    <row r="17" spans="2:43" s="5" customFormat="1" ht="14.25" customHeight="1">
      <c r="B17" s="80"/>
      <c r="C17" s="68"/>
      <c r="D17" s="36" t="s">
        <v>60</v>
      </c>
      <c r="E17" s="32"/>
      <c r="F17" s="52">
        <f t="shared" si="6"/>
        <v>0</v>
      </c>
      <c r="G17" s="20"/>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2"/>
      <c r="AQ17" s="39">
        <f t="shared" si="7"/>
        <v>0</v>
      </c>
    </row>
    <row r="18" spans="2:43" s="5" customFormat="1" ht="14.25" customHeight="1">
      <c r="B18" s="81" t="s">
        <v>61</v>
      </c>
      <c r="C18" s="33" t="s">
        <v>62</v>
      </c>
      <c r="D18" s="32" t="s">
        <v>54</v>
      </c>
      <c r="E18" s="32"/>
      <c r="F18" s="52">
        <f t="shared" si="6"/>
        <v>0</v>
      </c>
      <c r="G18" s="20"/>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2"/>
      <c r="AQ18" s="39">
        <f t="shared" si="7"/>
        <v>0</v>
      </c>
    </row>
    <row r="19" spans="2:43" s="5" customFormat="1" ht="14.25" customHeight="1">
      <c r="B19" s="80"/>
      <c r="C19" s="33"/>
      <c r="D19" s="34"/>
      <c r="E19" s="32"/>
      <c r="F19" s="52">
        <f t="shared" si="6"/>
        <v>0</v>
      </c>
      <c r="G19" s="20"/>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2"/>
      <c r="AQ19" s="39">
        <f t="shared" si="7"/>
        <v>0</v>
      </c>
    </row>
    <row r="20" spans="2:43" s="5" customFormat="1" ht="14.25" customHeight="1">
      <c r="B20" s="80"/>
      <c r="C20" s="37"/>
      <c r="D20" s="32"/>
      <c r="E20" s="32"/>
      <c r="F20" s="52">
        <f t="shared" si="6"/>
        <v>0</v>
      </c>
      <c r="G20" s="20"/>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2"/>
      <c r="AQ20" s="39">
        <f t="shared" si="7"/>
        <v>0</v>
      </c>
    </row>
    <row r="21" spans="2:43" s="5" customFormat="1" ht="14.25" customHeight="1">
      <c r="B21" s="80"/>
      <c r="C21" s="35"/>
      <c r="D21" s="36"/>
      <c r="E21" s="32"/>
      <c r="F21" s="52">
        <f t="shared" si="6"/>
        <v>0</v>
      </c>
      <c r="G21" s="20"/>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2"/>
      <c r="AQ21" s="39">
        <f t="shared" si="7"/>
        <v>0</v>
      </c>
    </row>
    <row r="22" spans="2:43" s="5" customFormat="1" ht="14.25" customHeight="1">
      <c r="B22" s="80"/>
      <c r="C22" s="31"/>
      <c r="D22" s="32"/>
      <c r="E22" s="32"/>
      <c r="F22" s="52">
        <f t="shared" si="6"/>
        <v>0</v>
      </c>
      <c r="G22" s="20"/>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2"/>
      <c r="AQ22" s="39">
        <f t="shared" si="7"/>
        <v>0</v>
      </c>
    </row>
    <row r="23" spans="2:43" s="5" customFormat="1" ht="14.25" customHeight="1">
      <c r="B23" s="81" t="s">
        <v>63</v>
      </c>
      <c r="C23" s="31" t="s">
        <v>64</v>
      </c>
      <c r="D23" s="32" t="s">
        <v>54</v>
      </c>
      <c r="E23" s="32"/>
      <c r="F23" s="52">
        <f t="shared" si="6"/>
        <v>0</v>
      </c>
      <c r="G23" s="20"/>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2"/>
      <c r="AQ23" s="39">
        <f t="shared" si="7"/>
        <v>0</v>
      </c>
    </row>
    <row r="24" spans="2:43" s="5" customFormat="1" ht="14.25" customHeight="1">
      <c r="B24" s="80"/>
      <c r="C24" s="31"/>
      <c r="D24" s="32"/>
      <c r="E24" s="32"/>
      <c r="F24" s="52">
        <f t="shared" si="6"/>
        <v>0</v>
      </c>
      <c r="G24" s="20"/>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2"/>
      <c r="AQ24" s="39">
        <f t="shared" si="7"/>
        <v>0</v>
      </c>
    </row>
    <row r="25" spans="2:43" s="5" customFormat="1" ht="14.25" customHeight="1">
      <c r="B25" s="80"/>
      <c r="C25" s="31"/>
      <c r="D25" s="32"/>
      <c r="E25" s="32"/>
      <c r="F25" s="52">
        <f t="shared" si="6"/>
        <v>1</v>
      </c>
      <c r="G25" s="20"/>
      <c r="H25" s="21"/>
      <c r="I25" s="21">
        <v>1</v>
      </c>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2"/>
      <c r="AQ25" s="39">
        <f t="shared" si="7"/>
        <v>1</v>
      </c>
    </row>
    <row r="26" spans="2:43" s="5" customFormat="1" ht="14.25" customHeight="1">
      <c r="B26" s="80"/>
      <c r="C26" s="31"/>
      <c r="D26" s="32"/>
      <c r="E26" s="32"/>
      <c r="F26" s="52">
        <f t="shared" si="6"/>
        <v>0</v>
      </c>
      <c r="G26" s="20"/>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2"/>
      <c r="AQ26" s="39">
        <f t="shared" si="7"/>
        <v>0</v>
      </c>
    </row>
    <row r="27" spans="2:43" s="5" customFormat="1" ht="14.25" customHeight="1">
      <c r="B27" s="80"/>
      <c r="C27" s="31"/>
      <c r="D27" s="32"/>
      <c r="E27" s="32"/>
      <c r="F27" s="52">
        <f t="shared" si="6"/>
        <v>0</v>
      </c>
      <c r="G27" s="20"/>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2"/>
      <c r="AQ27" s="39">
        <f t="shared" si="7"/>
        <v>0</v>
      </c>
    </row>
    <row r="28" spans="2:43" s="5" customFormat="1" ht="14.25" customHeight="1">
      <c r="B28" s="81" t="s">
        <v>65</v>
      </c>
      <c r="C28" s="31" t="s">
        <v>66</v>
      </c>
      <c r="D28" s="32" t="s">
        <v>54</v>
      </c>
      <c r="E28" s="32"/>
      <c r="F28" s="52">
        <f t="shared" si="6"/>
        <v>0</v>
      </c>
      <c r="G28" s="20"/>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2"/>
      <c r="AQ28" s="39">
        <f t="shared" si="7"/>
        <v>0</v>
      </c>
    </row>
    <row r="29" spans="2:43" s="5" customFormat="1" ht="14.25" customHeight="1">
      <c r="B29" s="80"/>
      <c r="C29" s="31"/>
      <c r="D29" s="32"/>
      <c r="E29" s="32"/>
      <c r="F29" s="52">
        <f t="shared" si="6"/>
        <v>0</v>
      </c>
      <c r="G29" s="20"/>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2"/>
      <c r="AQ29" s="39">
        <f t="shared" si="7"/>
        <v>0</v>
      </c>
    </row>
    <row r="30" spans="2:43" s="5" customFormat="1" ht="14.25" customHeight="1">
      <c r="B30" s="80"/>
      <c r="C30" s="31"/>
      <c r="D30" s="32"/>
      <c r="E30" s="32"/>
      <c r="F30" s="52">
        <f t="shared" si="6"/>
        <v>0</v>
      </c>
      <c r="G30" s="20"/>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2"/>
      <c r="AQ30" s="39">
        <f t="shared" si="7"/>
        <v>0</v>
      </c>
    </row>
    <row r="31" spans="2:43" s="5" customFormat="1" ht="14.25" customHeight="1">
      <c r="B31" s="80"/>
      <c r="C31" s="31"/>
      <c r="D31" s="32"/>
      <c r="E31" s="32"/>
      <c r="F31" s="52">
        <f t="shared" si="6"/>
        <v>0</v>
      </c>
      <c r="G31" s="20"/>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2"/>
      <c r="AQ31" s="39">
        <f t="shared" si="7"/>
        <v>0</v>
      </c>
    </row>
    <row r="32" spans="2:43" s="5" customFormat="1" ht="14.25" customHeight="1">
      <c r="B32" s="87"/>
      <c r="C32" s="31"/>
      <c r="D32" s="32"/>
      <c r="E32" s="32"/>
      <c r="F32" s="52">
        <f t="shared" si="6"/>
        <v>0</v>
      </c>
      <c r="G32" s="20"/>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2"/>
      <c r="AQ32" s="39">
        <f t="shared" si="7"/>
        <v>0</v>
      </c>
    </row>
    <row r="33" spans="5:43" ht="14">
      <c r="E33" s="38" t="s">
        <v>38</v>
      </c>
      <c r="F33" s="63">
        <f t="shared" ref="F33:AQ33" si="8">SUM(F12:F32)</f>
        <v>21.5</v>
      </c>
      <c r="G33" s="28">
        <f t="shared" si="8"/>
        <v>1</v>
      </c>
      <c r="H33" s="29">
        <f t="shared" si="8"/>
        <v>2</v>
      </c>
      <c r="I33" s="29">
        <f t="shared" si="8"/>
        <v>4</v>
      </c>
      <c r="J33" s="29">
        <f t="shared" si="8"/>
        <v>3</v>
      </c>
      <c r="K33" s="29">
        <f t="shared" si="8"/>
        <v>1.5</v>
      </c>
      <c r="L33" s="29">
        <f t="shared" si="8"/>
        <v>2</v>
      </c>
      <c r="M33" s="29">
        <f t="shared" si="8"/>
        <v>4</v>
      </c>
      <c r="N33" s="29">
        <f t="shared" si="8"/>
        <v>2</v>
      </c>
      <c r="O33" s="29">
        <f t="shared" si="8"/>
        <v>0</v>
      </c>
      <c r="P33" s="29">
        <f t="shared" si="8"/>
        <v>2</v>
      </c>
      <c r="Q33" s="29">
        <f t="shared" si="8"/>
        <v>0</v>
      </c>
      <c r="R33" s="29">
        <f t="shared" si="8"/>
        <v>0</v>
      </c>
      <c r="S33" s="29">
        <f t="shared" si="8"/>
        <v>0</v>
      </c>
      <c r="T33" s="29">
        <f t="shared" si="8"/>
        <v>0</v>
      </c>
      <c r="U33" s="29">
        <f t="shared" si="8"/>
        <v>0</v>
      </c>
      <c r="V33" s="29">
        <f t="shared" si="8"/>
        <v>0</v>
      </c>
      <c r="W33" s="29">
        <f t="shared" si="8"/>
        <v>0</v>
      </c>
      <c r="X33" s="29">
        <f t="shared" si="8"/>
        <v>0</v>
      </c>
      <c r="Y33" s="29">
        <f t="shared" si="8"/>
        <v>0</v>
      </c>
      <c r="Z33" s="29">
        <f t="shared" si="8"/>
        <v>0</v>
      </c>
      <c r="AA33" s="29">
        <f t="shared" si="8"/>
        <v>0</v>
      </c>
      <c r="AB33" s="29">
        <f t="shared" si="8"/>
        <v>0</v>
      </c>
      <c r="AC33" s="29">
        <f t="shared" si="8"/>
        <v>0</v>
      </c>
      <c r="AD33" s="29">
        <f t="shared" si="8"/>
        <v>0</v>
      </c>
      <c r="AE33" s="29">
        <f t="shared" si="8"/>
        <v>0</v>
      </c>
      <c r="AF33" s="29">
        <f t="shared" si="8"/>
        <v>0</v>
      </c>
      <c r="AG33" s="29">
        <f t="shared" si="8"/>
        <v>0</v>
      </c>
      <c r="AH33" s="29">
        <f t="shared" si="8"/>
        <v>0</v>
      </c>
      <c r="AI33" s="29">
        <f t="shared" si="8"/>
        <v>0</v>
      </c>
      <c r="AJ33" s="29">
        <f t="shared" si="8"/>
        <v>0</v>
      </c>
      <c r="AK33" s="29">
        <f t="shared" si="8"/>
        <v>0</v>
      </c>
      <c r="AL33" s="29">
        <f t="shared" si="8"/>
        <v>0</v>
      </c>
      <c r="AM33" s="29">
        <f t="shared" si="8"/>
        <v>0</v>
      </c>
      <c r="AN33" s="29">
        <f t="shared" si="8"/>
        <v>0</v>
      </c>
      <c r="AO33" s="29">
        <f t="shared" si="8"/>
        <v>0</v>
      </c>
      <c r="AP33" s="30">
        <f t="shared" si="8"/>
        <v>0</v>
      </c>
      <c r="AQ33" s="64">
        <f t="shared" si="8"/>
        <v>21.5</v>
      </c>
    </row>
  </sheetData>
  <mergeCells count="9">
    <mergeCell ref="B28:B32"/>
    <mergeCell ref="B1:AQ1"/>
    <mergeCell ref="B10:D10"/>
    <mergeCell ref="B11:C11"/>
    <mergeCell ref="B12:B17"/>
    <mergeCell ref="C12:C13"/>
    <mergeCell ref="C16:C17"/>
    <mergeCell ref="B18:B22"/>
    <mergeCell ref="B23:B27"/>
  </mergeCells>
  <conditionalFormatting sqref="G12:AP32">
    <cfRule type="expression" dxfId="1" priority="1">
      <formula>G12="congé"</formula>
    </cfRule>
    <cfRule type="expression" dxfId="0" priority="2">
      <formula>G12&lt;&gt;""</formula>
    </cfRule>
  </conditionalFormatting>
  <dataValidations count="1">
    <dataValidation type="date" allowBlank="1" showInputMessage="1" showErrorMessage="1" sqref="C4 E4:F4 D5:F5" xr:uid="{3BFBDFBD-CAEA-4941-9D1E-D3993DF3DB35}">
      <formula1>1</formula1>
      <formula2>511342</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4</vt:i4>
      </vt:variant>
    </vt:vector>
  </HeadingPairs>
  <TitlesOfParts>
    <vt:vector size="4" baseType="lpstr">
      <vt:lpstr>Mot de passe</vt:lpstr>
      <vt:lpstr>Plan de charges</vt:lpstr>
      <vt:lpstr>Plan de charges par projet</vt:lpstr>
      <vt:lpstr>Plan de charge par employé</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 Barseghyan</dc:creator>
  <cp:lastModifiedBy>Apprenant Morpheus</cp:lastModifiedBy>
  <dcterms:created xsi:type="dcterms:W3CDTF">2025-05-21T10:13:12Z</dcterms:created>
  <dcterms:modified xsi:type="dcterms:W3CDTF">2025-12-04T10:30:55Z</dcterms:modified>
</cp:coreProperties>
</file>