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Utilisateur\Downloads\"/>
    </mc:Choice>
  </mc:AlternateContent>
  <xr:revisionPtr revIDLastSave="0" documentId="13_ncr:1_{EFAA0CE0-BAEC-40A8-B0DC-539C5854311E}" xr6:coauthVersionLast="47" xr6:coauthVersionMax="47" xr10:uidLastSave="{00000000-0000-0000-0000-000000000000}"/>
  <bookViews>
    <workbookView xWindow="-108" yWindow="-108" windowWidth="23256" windowHeight="12456" firstSheet="2" activeTab="3" xr2:uid="{00000000-000D-0000-FFFF-FFFF00000000}"/>
  </bookViews>
  <sheets>
    <sheet name="Condition Simple !!" sheetId="10" state="hidden" r:id="rId1"/>
    <sheet name="Condition a" sheetId="5" state="hidden" r:id="rId2"/>
    <sheet name="Condition Simple" sheetId="9" r:id="rId3"/>
    <sheet name="Condition Double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6" l="1" a="1"/>
  <c r="C21" i="6" s="1"/>
  <c r="E18" i="9"/>
  <c r="E17" i="9"/>
  <c r="E16" i="9"/>
  <c r="C20" i="6" a="1"/>
  <c r="C20" i="6" s="1"/>
  <c r="C18" i="9"/>
  <c r="C17" i="9"/>
  <c r="C16" i="9"/>
  <c r="C18" i="10"/>
  <c r="C17" i="10"/>
  <c r="C16" i="10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<sst xmlns="http://schemas.openxmlformats.org/spreadsheetml/2006/main" count="205" uniqueCount="93">
  <si>
    <t>Nom</t>
  </si>
  <si>
    <t>Adresse</t>
  </si>
  <si>
    <t>NOM</t>
  </si>
  <si>
    <t>ADRESSE</t>
  </si>
  <si>
    <t>CODE POSTAL</t>
  </si>
  <si>
    <t>VILLE</t>
  </si>
  <si>
    <t>JORNET</t>
  </si>
  <si>
    <t>BLANC</t>
  </si>
  <si>
    <t>MILLET</t>
  </si>
  <si>
    <t>SHERPA</t>
  </si>
  <si>
    <t>TRIVEL</t>
  </si>
  <si>
    <t>PEREZ</t>
  </si>
  <si>
    <t>LESAUX</t>
  </si>
  <si>
    <t>LORBLANCHET</t>
  </si>
  <si>
    <t>2 rue Pavel</t>
  </si>
  <si>
    <t>7 rue des aviateurs</t>
  </si>
  <si>
    <t>25 quai des docks</t>
  </si>
  <si>
    <t>212 route des chênes</t>
  </si>
  <si>
    <t>2 rue tripide</t>
  </si>
  <si>
    <t>ZI les santons</t>
  </si>
  <si>
    <t>13 rue du vendredi</t>
  </si>
  <si>
    <t>85 avenue des bastions</t>
  </si>
  <si>
    <t>impasse sans soucis</t>
  </si>
  <si>
    <t>10.000</t>
  </si>
  <si>
    <t>05.000</t>
  </si>
  <si>
    <t>03.000</t>
  </si>
  <si>
    <t>36.000</t>
  </si>
  <si>
    <t>13.000</t>
  </si>
  <si>
    <t>31.000</t>
  </si>
  <si>
    <t>33.000</t>
  </si>
  <si>
    <t>69.000</t>
  </si>
  <si>
    <t>44.000</t>
  </si>
  <si>
    <t>TROYES</t>
  </si>
  <si>
    <t>GAP</t>
  </si>
  <si>
    <t>MONTLUCON</t>
  </si>
  <si>
    <t>DOLE</t>
  </si>
  <si>
    <t>MARSEILLE</t>
  </si>
  <si>
    <t>TOULOUSE</t>
  </si>
  <si>
    <t>BORDEAUX</t>
  </si>
  <si>
    <t>LYON</t>
  </si>
  <si>
    <t>NANTES</t>
  </si>
  <si>
    <t>CODE</t>
  </si>
  <si>
    <t>DESIGNATION</t>
  </si>
  <si>
    <t>Sac à dos</t>
  </si>
  <si>
    <t>Bâton de marche</t>
  </si>
  <si>
    <t>Tee shirt Technique</t>
  </si>
  <si>
    <t>Casquette</t>
  </si>
  <si>
    <t>Genouillère</t>
  </si>
  <si>
    <t>Gant</t>
  </si>
  <si>
    <t>GPS poignet</t>
  </si>
  <si>
    <t>Montant</t>
  </si>
  <si>
    <t>Taux</t>
  </si>
  <si>
    <t>QUANTITE</t>
  </si>
  <si>
    <t>CP</t>
  </si>
  <si>
    <t>Ville</t>
  </si>
  <si>
    <t>Total marchandise</t>
  </si>
  <si>
    <t>Remise</t>
  </si>
  <si>
    <t>Total Hors Taxes</t>
  </si>
  <si>
    <t>TVA à 20%</t>
  </si>
  <si>
    <t>Total TTC</t>
  </si>
  <si>
    <t>FACTURE</t>
  </si>
  <si>
    <t>GUILLON</t>
  </si>
  <si>
    <t>PU €</t>
  </si>
  <si>
    <t>MONTANT TOTAL
€</t>
  </si>
  <si>
    <t>Paris le</t>
  </si>
  <si>
    <t>Client</t>
  </si>
  <si>
    <t>Produit</t>
  </si>
  <si>
    <t>Quantité</t>
  </si>
  <si>
    <t>Total</t>
  </si>
  <si>
    <t>Dupont</t>
  </si>
  <si>
    <t>Laptop</t>
  </si>
  <si>
    <t>Souris</t>
  </si>
  <si>
    <t>Clavier</t>
  </si>
  <si>
    <t>Écran</t>
  </si>
  <si>
    <t>Martin</t>
  </si>
  <si>
    <t>Bernard</t>
  </si>
  <si>
    <t>CRITÈRES DE RECHERCHE</t>
  </si>
  <si>
    <t>Client à chercher:</t>
  </si>
  <si>
    <t>Produit à chercher:</t>
  </si>
  <si>
    <t>RÉSULTAT ATTENDU</t>
  </si>
  <si>
    <t>Prix Unitaire</t>
  </si>
  <si>
    <t>Recherche à 2 conditions</t>
  </si>
  <si>
    <t>Recherche Simple</t>
  </si>
  <si>
    <t>HORNET</t>
  </si>
  <si>
    <t>MONTLUÇON</t>
  </si>
  <si>
    <t>21 les santons</t>
  </si>
  <si>
    <t>Impasse sans soucis</t>
  </si>
  <si>
    <t>NOM à chercher:</t>
  </si>
  <si>
    <t>RÉSULTATS</t>
  </si>
  <si>
    <t>Code Postal</t>
  </si>
  <si>
    <t xml:space="preserve">Ville </t>
  </si>
  <si>
    <t>Recherche X</t>
  </si>
  <si>
    <t>Index Equiv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</si>
</sst>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\ _€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C65911"/>
      <name val="Calibri"/>
      <family val="2"/>
    </font>
    <font>
      <b/>
      <sz val="15"/>
      <color rgb="FFFFFFFF"/>
      <name val="Calibri"/>
      <family val="2"/>
    </font>
    <font>
      <b/>
      <sz val="10"/>
      <color theme="8" tint="-0.249977111117893"/>
      <name val="Calibri"/>
      <family val="2"/>
    </font>
    <font>
      <b/>
      <sz val="11"/>
      <color theme="8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2E4A"/>
        <bgColor rgb="FF102136"/>
      </patternFill>
    </fill>
    <fill>
      <patternFill patternType="solid">
        <fgColor rgb="FF00518B"/>
        <bgColor theme="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5" fontId="0" fillId="0" borderId="1" xfId="1" applyNumberFormat="1" applyFont="1" applyFill="1" applyBorder="1" applyAlignment="1">
      <alignment vertical="center"/>
    </xf>
    <xf numFmtId="14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5" xfId="0" applyBorder="1"/>
    <xf numFmtId="0" fontId="0" fillId="0" borderId="7" xfId="0" applyBorder="1"/>
    <xf numFmtId="0" fontId="7" fillId="2" borderId="5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5" fillId="3" borderId="11" xfId="0" applyFont="1" applyFill="1" applyBorder="1" applyAlignment="1">
      <alignment horizontal="center" vertical="top"/>
    </xf>
    <xf numFmtId="0" fontId="5" fillId="3" borderId="10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horizontal="center" vertical="top"/>
    </xf>
    <xf numFmtId="0" fontId="2" fillId="0" borderId="12" xfId="0" applyFont="1" applyBorder="1"/>
    <xf numFmtId="0" fontId="0" fillId="0" borderId="11" xfId="0" applyBorder="1"/>
    <xf numFmtId="0" fontId="5" fillId="3" borderId="13" xfId="0" applyFont="1" applyFill="1" applyBorder="1" applyAlignment="1">
      <alignment horizontal="center" vertical="top"/>
    </xf>
    <xf numFmtId="0" fontId="0" fillId="0" borderId="13" xfId="0" applyBorder="1"/>
    <xf numFmtId="49" fontId="0" fillId="0" borderId="11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11" xfId="0" applyNumberFormat="1" applyBorder="1"/>
    <xf numFmtId="0" fontId="0" fillId="0" borderId="13" xfId="0" applyBorder="1" applyAlignment="1">
      <alignment horizontal="center"/>
    </xf>
    <xf numFmtId="164" fontId="0" fillId="0" borderId="13" xfId="0" applyNumberFormat="1" applyBorder="1"/>
    <xf numFmtId="0" fontId="2" fillId="0" borderId="13" xfId="0" applyFont="1" applyBorder="1"/>
    <xf numFmtId="10" fontId="0" fillId="0" borderId="13" xfId="0" applyNumberFormat="1" applyBorder="1"/>
    <xf numFmtId="0" fontId="5" fillId="3" borderId="8" xfId="0" applyFont="1" applyFill="1" applyBorder="1" applyAlignment="1">
      <alignment horizontal="center" vertical="top"/>
    </xf>
    <xf numFmtId="0" fontId="5" fillId="3" borderId="9" xfId="0" applyFont="1" applyFill="1" applyBorder="1" applyAlignment="1">
      <alignment horizontal="center" vertical="top"/>
    </xf>
    <xf numFmtId="0" fontId="5" fillId="3" borderId="10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3" borderId="9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top"/>
    </xf>
    <xf numFmtId="0" fontId="0" fillId="0" borderId="12" xfId="0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0" fillId="0" borderId="0" xfId="0"/>
    <xf numFmtId="0" fontId="5" fillId="3" borderId="5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0" fillId="0" borderId="11" xfId="0" applyBorder="1" applyAlignment="1">
      <alignment horizontal="left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5" fillId="3" borderId="5" xfId="0" applyFont="1" applyFill="1" applyBorder="1" applyAlignment="1">
      <alignment vertical="top"/>
    </xf>
    <xf numFmtId="0" fontId="5" fillId="3" borderId="6" xfId="0" applyFont="1" applyFill="1" applyBorder="1" applyAlignment="1">
      <alignment vertical="top"/>
    </xf>
    <xf numFmtId="0" fontId="6" fillId="0" borderId="4" xfId="0" applyFont="1" applyFill="1" applyBorder="1" applyAlignment="1"/>
    <xf numFmtId="0" fontId="6" fillId="0" borderId="10" xfId="0" applyFont="1" applyFill="1" applyBorder="1" applyAlignment="1"/>
    <xf numFmtId="0" fontId="2" fillId="0" borderId="1" xfId="0" applyFont="1" applyFill="1" applyBorder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908D6-719E-4F02-AD0E-24283EF2F6A1}">
  <dimension ref="A1:J18"/>
  <sheetViews>
    <sheetView showGridLines="0" zoomScale="115" zoomScaleNormal="115" workbookViewId="0">
      <selection activeCell="C14" sqref="C14:E14"/>
    </sheetView>
  </sheetViews>
  <sheetFormatPr baseColWidth="10" defaultRowHeight="14.4" x14ac:dyDescent="0.3"/>
  <cols>
    <col min="1" max="1" width="11.5546875" style="57"/>
    <col min="2" max="2" width="25.21875" style="57" bestFit="1" customWidth="1"/>
    <col min="3" max="3" width="19.88671875" style="57" bestFit="1" customWidth="1"/>
    <col min="4" max="4" width="14" style="57" bestFit="1" customWidth="1"/>
    <col min="5" max="5" width="12.33203125" style="57" bestFit="1" customWidth="1"/>
    <col min="6" max="16384" width="11.5546875" style="57"/>
  </cols>
  <sheetData>
    <row r="1" spans="1:10" s="20" customFormat="1" ht="19.8" x14ac:dyDescent="0.3">
      <c r="A1" s="18" t="s">
        <v>82</v>
      </c>
      <c r="B1" s="19"/>
      <c r="C1" s="19"/>
      <c r="D1" s="19"/>
      <c r="E1" s="19"/>
      <c r="F1" s="19"/>
      <c r="G1" s="19"/>
      <c r="H1" s="19"/>
      <c r="I1" s="19"/>
      <c r="J1" s="19"/>
    </row>
    <row r="3" spans="1:10" x14ac:dyDescent="0.3">
      <c r="B3" s="42" t="s">
        <v>2</v>
      </c>
      <c r="C3" s="43" t="s">
        <v>3</v>
      </c>
      <c r="D3" s="43" t="s">
        <v>4</v>
      </c>
      <c r="E3" s="25" t="s">
        <v>5</v>
      </c>
    </row>
    <row r="4" spans="1:10" x14ac:dyDescent="0.3">
      <c r="B4" s="61" t="s">
        <v>61</v>
      </c>
      <c r="C4" s="61" t="s">
        <v>14</v>
      </c>
      <c r="D4" s="61" t="s">
        <v>23</v>
      </c>
      <c r="E4" s="61" t="s">
        <v>32</v>
      </c>
    </row>
    <row r="5" spans="1:10" x14ac:dyDescent="0.3">
      <c r="B5" s="61" t="s">
        <v>83</v>
      </c>
      <c r="C5" s="61" t="s">
        <v>15</v>
      </c>
      <c r="D5" s="61" t="s">
        <v>24</v>
      </c>
      <c r="E5" s="61" t="s">
        <v>33</v>
      </c>
    </row>
    <row r="6" spans="1:10" x14ac:dyDescent="0.3">
      <c r="B6" s="61" t="s">
        <v>7</v>
      </c>
      <c r="C6" s="61" t="s">
        <v>16</v>
      </c>
      <c r="D6" s="61" t="s">
        <v>25</v>
      </c>
      <c r="E6" s="61" t="s">
        <v>84</v>
      </c>
    </row>
    <row r="7" spans="1:10" x14ac:dyDescent="0.3">
      <c r="B7" s="61" t="s">
        <v>8</v>
      </c>
      <c r="C7" s="61" t="s">
        <v>17</v>
      </c>
      <c r="D7" s="61" t="s">
        <v>26</v>
      </c>
      <c r="E7" s="61" t="s">
        <v>35</v>
      </c>
    </row>
    <row r="8" spans="1:10" x14ac:dyDescent="0.3">
      <c r="B8" s="61" t="s">
        <v>9</v>
      </c>
      <c r="C8" s="61" t="s">
        <v>18</v>
      </c>
      <c r="D8" s="61" t="s">
        <v>27</v>
      </c>
      <c r="E8" s="61" t="s">
        <v>36</v>
      </c>
    </row>
    <row r="9" spans="1:10" x14ac:dyDescent="0.3">
      <c r="B9" s="61" t="s">
        <v>10</v>
      </c>
      <c r="C9" s="61" t="s">
        <v>85</v>
      </c>
      <c r="D9" s="61" t="s">
        <v>28</v>
      </c>
      <c r="E9" s="61" t="s">
        <v>37</v>
      </c>
    </row>
    <row r="10" spans="1:10" x14ac:dyDescent="0.3">
      <c r="B10" s="61" t="s">
        <v>11</v>
      </c>
      <c r="C10" s="61" t="s">
        <v>20</v>
      </c>
      <c r="D10" s="61" t="s">
        <v>29</v>
      </c>
      <c r="E10" s="61" t="s">
        <v>38</v>
      </c>
    </row>
    <row r="11" spans="1:10" x14ac:dyDescent="0.3">
      <c r="B11" s="61" t="s">
        <v>12</v>
      </c>
      <c r="C11" s="61" t="s">
        <v>21</v>
      </c>
      <c r="D11" s="61" t="s">
        <v>30</v>
      </c>
      <c r="E11" s="61" t="s">
        <v>39</v>
      </c>
    </row>
    <row r="12" spans="1:10" x14ac:dyDescent="0.3">
      <c r="B12" s="61" t="s">
        <v>13</v>
      </c>
      <c r="C12" s="61" t="s">
        <v>86</v>
      </c>
      <c r="D12" s="61" t="s">
        <v>31</v>
      </c>
      <c r="E12" s="61" t="s">
        <v>40</v>
      </c>
    </row>
    <row r="13" spans="1:10" x14ac:dyDescent="0.3">
      <c r="B13" s="58" t="s">
        <v>76</v>
      </c>
      <c r="C13" s="59"/>
      <c r="D13" s="59"/>
      <c r="E13" s="60"/>
    </row>
    <row r="14" spans="1:10" x14ac:dyDescent="0.3">
      <c r="B14" s="16" t="s">
        <v>87</v>
      </c>
      <c r="C14" s="68" t="s">
        <v>10</v>
      </c>
      <c r="D14" s="69"/>
      <c r="E14" s="70"/>
    </row>
    <row r="15" spans="1:10" x14ac:dyDescent="0.3">
      <c r="B15" s="58" t="s">
        <v>88</v>
      </c>
      <c r="C15" s="59"/>
      <c r="D15" s="59"/>
      <c r="E15" s="60"/>
    </row>
    <row r="16" spans="1:10" x14ac:dyDescent="0.3">
      <c r="B16" s="16" t="s">
        <v>1</v>
      </c>
      <c r="C16" s="62" t="str">
        <f>_xlfn.XLOOKUP($C$14,$B$4:$B$12,$C$4:$C$12)</f>
        <v>21 les santons</v>
      </c>
      <c r="D16" s="63"/>
      <c r="E16" s="64"/>
    </row>
    <row r="17" spans="2:5" x14ac:dyDescent="0.3">
      <c r="B17" s="16" t="s">
        <v>89</v>
      </c>
      <c r="C17" s="65" t="str">
        <f>_xlfn.XLOOKUP($C$14,$B$4:$B$12,D4:D12)</f>
        <v>31.000</v>
      </c>
      <c r="D17" s="66"/>
      <c r="E17" s="67"/>
    </row>
    <row r="18" spans="2:5" x14ac:dyDescent="0.3">
      <c r="B18" s="17" t="s">
        <v>90</v>
      </c>
      <c r="C18" s="65" t="str">
        <f>_xlfn.XLOOKUP($C$14,$B$4:$B$12,E4:E12)</f>
        <v>TOULOUSE</v>
      </c>
      <c r="D18" s="66"/>
      <c r="E18" s="67"/>
    </row>
  </sheetData>
  <mergeCells count="7">
    <mergeCell ref="C18:E18"/>
    <mergeCell ref="A1:XFD1"/>
    <mergeCell ref="B13:E13"/>
    <mergeCell ref="C14:E14"/>
    <mergeCell ref="B15:E15"/>
    <mergeCell ref="C16:E16"/>
    <mergeCell ref="C17:E17"/>
  </mergeCells>
  <dataValidations count="1">
    <dataValidation type="list" allowBlank="1" showInputMessage="1" showErrorMessage="1" sqref="C14:E14" xr:uid="{35AFC20A-B146-4AFB-ABE9-FEADAD434E63}">
      <formula1>$B$4:$B$12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7"/>
  <sheetViews>
    <sheetView showGridLines="0" workbookViewId="0">
      <selection sqref="A1:XFD1"/>
    </sheetView>
  </sheetViews>
  <sheetFormatPr baseColWidth="10" defaultColWidth="9.109375" defaultRowHeight="14.4" x14ac:dyDescent="0.3"/>
  <cols>
    <col min="1" max="1" width="2.5546875" style="3" customWidth="1"/>
    <col min="2" max="2" width="9.109375" style="3"/>
    <col min="3" max="3" width="23.33203125" style="3" customWidth="1"/>
    <col min="4" max="4" width="11.5546875" style="3" customWidth="1"/>
    <col min="5" max="5" width="9.109375" style="3"/>
    <col min="6" max="6" width="16.5546875" style="3" bestFit="1" customWidth="1"/>
    <col min="7" max="7" width="4.5546875" style="3" customWidth="1"/>
    <col min="8" max="8" width="13.109375" style="4" bestFit="1" customWidth="1"/>
    <col min="9" max="9" width="19.88671875" style="4" bestFit="1" customWidth="1"/>
    <col min="10" max="10" width="12.6640625" style="4" bestFit="1" customWidth="1"/>
    <col min="11" max="11" width="12.33203125" style="4" bestFit="1" customWidth="1"/>
    <col min="12" max="12" width="2.21875" style="4" customWidth="1"/>
    <col min="13" max="13" width="5.6640625" style="4" bestFit="1" customWidth="1"/>
    <col min="14" max="14" width="16.88671875" style="4" bestFit="1" customWidth="1"/>
    <col min="15" max="15" width="9.21875" style="4" bestFit="1" customWidth="1"/>
    <col min="16" max="16" width="2.21875" style="4" customWidth="1"/>
    <col min="17" max="17" width="9.109375" style="4"/>
    <col min="18" max="20" width="9.109375" style="3"/>
    <col min="21" max="22" width="10.6640625" style="3" bestFit="1" customWidth="1"/>
    <col min="23" max="16384" width="9.109375" style="3"/>
  </cols>
  <sheetData>
    <row r="1" spans="1:22" s="20" customFormat="1" ht="19.8" x14ac:dyDescent="0.3">
      <c r="A1" s="18" t="s">
        <v>82</v>
      </c>
      <c r="B1" s="19"/>
      <c r="C1" s="19"/>
      <c r="D1" s="19"/>
      <c r="E1" s="19"/>
      <c r="F1" s="19"/>
      <c r="G1" s="19"/>
      <c r="H1" s="19"/>
      <c r="I1" s="19"/>
      <c r="J1" s="19"/>
    </row>
    <row r="3" spans="1:22" ht="15.6" customHeight="1" x14ac:dyDescent="0.3">
      <c r="B3" s="44" t="s">
        <v>60</v>
      </c>
      <c r="C3" s="45"/>
      <c r="D3" s="45"/>
      <c r="E3" s="45"/>
      <c r="F3" s="46"/>
      <c r="G3" s="2"/>
      <c r="H3" s="26" t="s">
        <v>2</v>
      </c>
      <c r="I3" s="26" t="s">
        <v>3</v>
      </c>
      <c r="J3" s="26" t="s">
        <v>4</v>
      </c>
      <c r="K3" s="26" t="s">
        <v>5</v>
      </c>
      <c r="M3" s="26" t="s">
        <v>41</v>
      </c>
      <c r="N3" s="26" t="s">
        <v>42</v>
      </c>
      <c r="O3" s="26" t="s">
        <v>62</v>
      </c>
      <c r="Q3" s="26" t="s">
        <v>50</v>
      </c>
      <c r="R3" s="26">
        <v>0</v>
      </c>
      <c r="S3" s="26">
        <v>100</v>
      </c>
      <c r="T3" s="26">
        <v>250</v>
      </c>
      <c r="U3" s="26">
        <v>1000</v>
      </c>
      <c r="V3" s="26">
        <v>2500</v>
      </c>
    </row>
    <row r="4" spans="1:22" x14ac:dyDescent="0.3">
      <c r="B4" s="11"/>
      <c r="C4" s="12"/>
      <c r="D4" s="12"/>
      <c r="E4" s="12"/>
      <c r="F4" s="13"/>
      <c r="H4" s="28" t="s">
        <v>61</v>
      </c>
      <c r="I4" s="28" t="s">
        <v>14</v>
      </c>
      <c r="J4" s="31" t="s">
        <v>23</v>
      </c>
      <c r="K4" s="28" t="s">
        <v>32</v>
      </c>
      <c r="M4" s="33">
        <v>1</v>
      </c>
      <c r="N4" s="28" t="s">
        <v>43</v>
      </c>
      <c r="O4" s="34">
        <v>50</v>
      </c>
      <c r="Q4" s="37" t="s">
        <v>51</v>
      </c>
      <c r="R4" s="38">
        <v>0</v>
      </c>
      <c r="S4" s="38">
        <v>0.02</v>
      </c>
      <c r="T4" s="38">
        <v>7.0000000000000007E-2</v>
      </c>
      <c r="U4" s="38">
        <v>0.1</v>
      </c>
      <c r="V4" s="38">
        <v>0.12</v>
      </c>
    </row>
    <row r="5" spans="1:22" x14ac:dyDescent="0.3">
      <c r="B5" s="14" t="s">
        <v>64</v>
      </c>
      <c r="C5" s="9"/>
      <c r="D5" s="12"/>
      <c r="E5" s="15" t="s">
        <v>0</v>
      </c>
      <c r="F5" s="6"/>
      <c r="H5" s="28" t="s">
        <v>6</v>
      </c>
      <c r="I5" s="28" t="s">
        <v>15</v>
      </c>
      <c r="J5" s="31" t="s">
        <v>24</v>
      </c>
      <c r="K5" s="28" t="s">
        <v>33</v>
      </c>
      <c r="M5" s="33">
        <v>2</v>
      </c>
      <c r="N5" s="28" t="s">
        <v>44</v>
      </c>
      <c r="O5" s="34">
        <v>25</v>
      </c>
    </row>
    <row r="6" spans="1:22" x14ac:dyDescent="0.3">
      <c r="B6" s="11"/>
      <c r="C6" s="12"/>
      <c r="D6" s="12"/>
      <c r="E6" s="15" t="s">
        <v>1</v>
      </c>
      <c r="F6" s="6"/>
      <c r="H6" s="28" t="s">
        <v>7</v>
      </c>
      <c r="I6" s="28" t="s">
        <v>16</v>
      </c>
      <c r="J6" s="31" t="s">
        <v>25</v>
      </c>
      <c r="K6" s="28" t="s">
        <v>34</v>
      </c>
      <c r="M6" s="33">
        <v>3</v>
      </c>
      <c r="N6" s="28" t="s">
        <v>45</v>
      </c>
      <c r="O6" s="34">
        <v>30</v>
      </c>
    </row>
    <row r="7" spans="1:22" x14ac:dyDescent="0.3">
      <c r="B7" s="11"/>
      <c r="C7" s="12"/>
      <c r="D7" s="12"/>
      <c r="E7" s="15" t="s">
        <v>53</v>
      </c>
      <c r="F7" s="6"/>
      <c r="H7" s="28" t="s">
        <v>8</v>
      </c>
      <c r="I7" s="28" t="s">
        <v>17</v>
      </c>
      <c r="J7" s="31" t="s">
        <v>26</v>
      </c>
      <c r="K7" s="28" t="s">
        <v>35</v>
      </c>
      <c r="M7" s="33">
        <v>4</v>
      </c>
      <c r="N7" s="28" t="s">
        <v>46</v>
      </c>
      <c r="O7" s="34">
        <v>12</v>
      </c>
    </row>
    <row r="8" spans="1:22" x14ac:dyDescent="0.3">
      <c r="B8" s="11"/>
      <c r="C8" s="12"/>
      <c r="D8" s="12"/>
      <c r="E8" s="15" t="s">
        <v>54</v>
      </c>
      <c r="F8" s="6"/>
      <c r="H8" s="28" t="s">
        <v>9</v>
      </c>
      <c r="I8" s="28" t="s">
        <v>18</v>
      </c>
      <c r="J8" s="31" t="s">
        <v>27</v>
      </c>
      <c r="K8" s="28" t="s">
        <v>36</v>
      </c>
      <c r="M8" s="33">
        <v>5</v>
      </c>
      <c r="N8" s="28" t="s">
        <v>47</v>
      </c>
      <c r="O8" s="34">
        <v>25</v>
      </c>
    </row>
    <row r="9" spans="1:22" x14ac:dyDescent="0.3">
      <c r="B9" s="11"/>
      <c r="C9" s="12"/>
      <c r="D9" s="12"/>
      <c r="E9" s="12"/>
      <c r="F9" s="13"/>
      <c r="H9" s="28" t="s">
        <v>10</v>
      </c>
      <c r="I9" s="28" t="s">
        <v>19</v>
      </c>
      <c r="J9" s="31" t="s">
        <v>28</v>
      </c>
      <c r="K9" s="28" t="s">
        <v>37</v>
      </c>
      <c r="M9" s="33">
        <v>6</v>
      </c>
      <c r="N9" s="28" t="s">
        <v>48</v>
      </c>
      <c r="O9" s="34">
        <v>10</v>
      </c>
    </row>
    <row r="10" spans="1:22" x14ac:dyDescent="0.3">
      <c r="B10" s="24" t="s">
        <v>41</v>
      </c>
      <c r="C10" s="24" t="s">
        <v>42</v>
      </c>
      <c r="D10" s="24" t="s">
        <v>52</v>
      </c>
      <c r="E10" s="24" t="s">
        <v>62</v>
      </c>
      <c r="F10" s="24" t="s">
        <v>63</v>
      </c>
      <c r="H10" s="28" t="s">
        <v>11</v>
      </c>
      <c r="I10" s="28" t="s">
        <v>20</v>
      </c>
      <c r="J10" s="31" t="s">
        <v>29</v>
      </c>
      <c r="K10" s="28" t="s">
        <v>38</v>
      </c>
      <c r="M10" s="35">
        <v>7</v>
      </c>
      <c r="N10" s="30" t="s">
        <v>49</v>
      </c>
      <c r="O10" s="36">
        <v>120</v>
      </c>
    </row>
    <row r="11" spans="1:22" x14ac:dyDescent="0.3">
      <c r="B11" s="5"/>
      <c r="C11" s="6"/>
      <c r="D11" s="6"/>
      <c r="E11" s="7"/>
      <c r="F11" s="7"/>
      <c r="H11" s="28" t="s">
        <v>12</v>
      </c>
      <c r="I11" s="28" t="s">
        <v>21</v>
      </c>
      <c r="J11" s="31" t="s">
        <v>30</v>
      </c>
      <c r="K11" s="28" t="s">
        <v>39</v>
      </c>
    </row>
    <row r="12" spans="1:22" x14ac:dyDescent="0.3">
      <c r="B12" s="5"/>
      <c r="C12" s="6"/>
      <c r="D12" s="6"/>
      <c r="E12" s="7"/>
      <c r="F12" s="7"/>
      <c r="H12" s="30" t="s">
        <v>13</v>
      </c>
      <c r="I12" s="30" t="s">
        <v>22</v>
      </c>
      <c r="J12" s="32" t="s">
        <v>31</v>
      </c>
      <c r="K12" s="30" t="s">
        <v>40</v>
      </c>
    </row>
    <row r="13" spans="1:22" x14ac:dyDescent="0.3">
      <c r="B13" s="5"/>
      <c r="C13" s="6"/>
      <c r="D13" s="6"/>
      <c r="E13" s="7"/>
      <c r="F13" s="7"/>
    </row>
    <row r="14" spans="1:22" x14ac:dyDescent="0.3">
      <c r="B14" s="5"/>
      <c r="C14" s="6"/>
      <c r="D14" s="6"/>
      <c r="E14" s="7"/>
      <c r="F14" s="7"/>
    </row>
    <row r="15" spans="1:22" x14ac:dyDescent="0.3">
      <c r="B15" s="5"/>
      <c r="C15" s="6"/>
      <c r="D15" s="6"/>
      <c r="E15" s="7"/>
      <c r="F15" s="7"/>
    </row>
    <row r="16" spans="1:22" x14ac:dyDescent="0.3">
      <c r="B16" s="5"/>
      <c r="C16" s="6"/>
      <c r="D16" s="6"/>
      <c r="E16" s="7"/>
      <c r="F16" s="7"/>
    </row>
    <row r="17" spans="2:17" x14ac:dyDescent="0.3">
      <c r="B17" s="5"/>
      <c r="C17" s="6"/>
      <c r="D17" s="6"/>
      <c r="E17" s="7"/>
      <c r="F17" s="7"/>
    </row>
    <row r="18" spans="2:17" x14ac:dyDescent="0.3">
      <c r="B18" s="5"/>
      <c r="C18" s="6"/>
      <c r="D18" s="6"/>
      <c r="E18" s="7"/>
      <c r="F18" s="7"/>
    </row>
    <row r="19" spans="2:17" x14ac:dyDescent="0.3">
      <c r="B19" s="5"/>
      <c r="C19" s="6"/>
      <c r="D19" s="6"/>
      <c r="E19" s="7"/>
      <c r="F19" s="7"/>
      <c r="L19" s="3"/>
      <c r="M19" s="3"/>
      <c r="N19" s="3"/>
      <c r="O19" s="3"/>
      <c r="P19" s="3"/>
      <c r="Q19" s="3"/>
    </row>
    <row r="20" spans="2:17" x14ac:dyDescent="0.3">
      <c r="B20" s="5"/>
      <c r="C20" s="6"/>
      <c r="D20" s="6"/>
      <c r="E20" s="7"/>
      <c r="F20" s="7"/>
      <c r="L20" s="3"/>
      <c r="M20" s="3"/>
      <c r="N20" s="3"/>
      <c r="O20" s="3"/>
      <c r="P20" s="3"/>
      <c r="Q20" s="3"/>
    </row>
    <row r="21" spans="2:17" x14ac:dyDescent="0.3">
      <c r="B21" s="5"/>
      <c r="C21" s="6"/>
      <c r="D21" s="6"/>
      <c r="E21" s="7"/>
      <c r="F21" s="7"/>
      <c r="L21" s="3"/>
      <c r="M21" s="3"/>
      <c r="N21" s="3"/>
      <c r="O21" s="3"/>
      <c r="P21" s="3"/>
      <c r="Q21" s="3"/>
    </row>
    <row r="22" spans="2:17" x14ac:dyDescent="0.3">
      <c r="B22" s="5"/>
      <c r="C22" s="6"/>
      <c r="D22" s="6"/>
      <c r="E22" s="7"/>
      <c r="F22" s="7"/>
      <c r="L22" s="3"/>
      <c r="M22" s="3"/>
      <c r="N22" s="3"/>
      <c r="O22" s="3"/>
      <c r="P22" s="3"/>
      <c r="Q22" s="3"/>
    </row>
    <row r="23" spans="2:17" x14ac:dyDescent="0.3">
      <c r="B23" s="39" t="s">
        <v>55</v>
      </c>
      <c r="C23" s="40"/>
      <c r="D23" s="40"/>
      <c r="E23" s="41"/>
      <c r="F23" s="24"/>
      <c r="L23" s="3"/>
      <c r="M23" s="3"/>
      <c r="N23" s="3"/>
      <c r="O23" s="3"/>
      <c r="P23" s="3"/>
      <c r="Q23" s="3"/>
    </row>
    <row r="24" spans="2:17" x14ac:dyDescent="0.3">
      <c r="B24" s="47" t="s">
        <v>56</v>
      </c>
      <c r="C24" s="48"/>
      <c r="D24" s="48"/>
      <c r="E24" s="49"/>
      <c r="F24" s="8"/>
      <c r="L24" s="3"/>
      <c r="M24" s="3"/>
      <c r="N24" s="3"/>
      <c r="O24" s="3"/>
      <c r="P24" s="3"/>
      <c r="Q24" s="3"/>
    </row>
    <row r="25" spans="2:17" x14ac:dyDescent="0.3">
      <c r="B25" s="47" t="s">
        <v>57</v>
      </c>
      <c r="C25" s="48"/>
      <c r="D25" s="48"/>
      <c r="E25" s="49"/>
      <c r="F25" s="10"/>
      <c r="L25" s="3"/>
      <c r="M25" s="3"/>
      <c r="N25" s="3"/>
      <c r="O25" s="3"/>
      <c r="P25" s="3"/>
      <c r="Q25" s="3"/>
    </row>
    <row r="26" spans="2:17" x14ac:dyDescent="0.3">
      <c r="B26" s="47" t="s">
        <v>58</v>
      </c>
      <c r="C26" s="48"/>
      <c r="D26" s="48"/>
      <c r="E26" s="49"/>
      <c r="F26" s="10"/>
      <c r="L26" s="3"/>
      <c r="M26" s="3"/>
      <c r="N26" s="3"/>
      <c r="O26" s="3"/>
      <c r="P26" s="3"/>
      <c r="Q26" s="3"/>
    </row>
    <row r="27" spans="2:17" x14ac:dyDescent="0.3">
      <c r="B27" s="39" t="s">
        <v>59</v>
      </c>
      <c r="C27" s="40"/>
      <c r="D27" s="40"/>
      <c r="E27" s="41"/>
      <c r="F27" s="29"/>
    </row>
  </sheetData>
  <mergeCells count="7">
    <mergeCell ref="A1:XFD1"/>
    <mergeCell ref="B24:E24"/>
    <mergeCell ref="B23:E23"/>
    <mergeCell ref="B25:E25"/>
    <mergeCell ref="B3:F3"/>
    <mergeCell ref="B26:E26"/>
    <mergeCell ref="B27:E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981E9-B717-4F8A-B9AD-5A6B8EC80573}">
  <dimension ref="A1:J18"/>
  <sheetViews>
    <sheetView showGridLines="0" workbookViewId="0">
      <selection activeCell="E19" sqref="E19"/>
    </sheetView>
  </sheetViews>
  <sheetFormatPr baseColWidth="10" defaultRowHeight="14.4" x14ac:dyDescent="0.3"/>
  <cols>
    <col min="2" max="2" width="25.21875" bestFit="1" customWidth="1"/>
    <col min="3" max="3" width="19.88671875" bestFit="1" customWidth="1"/>
    <col min="4" max="4" width="14" bestFit="1" customWidth="1"/>
    <col min="5" max="5" width="12.33203125" bestFit="1" customWidth="1"/>
  </cols>
  <sheetData>
    <row r="1" spans="1:10" s="20" customFormat="1" ht="19.8" x14ac:dyDescent="0.3">
      <c r="A1" s="18" t="s">
        <v>82</v>
      </c>
      <c r="B1" s="19"/>
      <c r="C1" s="19"/>
      <c r="D1" s="19"/>
      <c r="E1" s="19"/>
      <c r="F1" s="19"/>
      <c r="G1" s="19"/>
      <c r="H1" s="19"/>
      <c r="I1" s="19"/>
      <c r="J1" s="19"/>
    </row>
    <row r="3" spans="1:10" x14ac:dyDescent="0.3">
      <c r="B3" s="26" t="s">
        <v>3</v>
      </c>
      <c r="C3" s="26" t="s">
        <v>2</v>
      </c>
      <c r="D3" s="26" t="s">
        <v>4</v>
      </c>
      <c r="E3" s="26" t="s">
        <v>5</v>
      </c>
      <c r="F3" s="57"/>
    </row>
    <row r="4" spans="1:10" x14ac:dyDescent="0.3">
      <c r="B4" s="61" t="s">
        <v>14</v>
      </c>
      <c r="C4" s="61" t="s">
        <v>61</v>
      </c>
      <c r="D4" s="61" t="s">
        <v>23</v>
      </c>
      <c r="E4" s="61" t="s">
        <v>32</v>
      </c>
      <c r="F4" s="57"/>
    </row>
    <row r="5" spans="1:10" x14ac:dyDescent="0.3">
      <c r="B5" s="61" t="s">
        <v>15</v>
      </c>
      <c r="C5" s="61" t="s">
        <v>83</v>
      </c>
      <c r="D5" s="61" t="s">
        <v>24</v>
      </c>
      <c r="E5" s="61" t="s">
        <v>33</v>
      </c>
      <c r="F5" s="57"/>
    </row>
    <row r="6" spans="1:10" x14ac:dyDescent="0.3">
      <c r="B6" s="61" t="s">
        <v>16</v>
      </c>
      <c r="C6" s="61" t="s">
        <v>7</v>
      </c>
      <c r="D6" s="61" t="s">
        <v>25</v>
      </c>
      <c r="E6" s="61" t="s">
        <v>84</v>
      </c>
      <c r="F6" s="57"/>
    </row>
    <row r="7" spans="1:10" x14ac:dyDescent="0.3">
      <c r="B7" s="61" t="s">
        <v>17</v>
      </c>
      <c r="C7" s="61" t="s">
        <v>8</v>
      </c>
      <c r="D7" s="61" t="s">
        <v>26</v>
      </c>
      <c r="E7" s="61" t="s">
        <v>35</v>
      </c>
      <c r="F7" s="57"/>
    </row>
    <row r="8" spans="1:10" x14ac:dyDescent="0.3">
      <c r="B8" s="61" t="s">
        <v>18</v>
      </c>
      <c r="C8" s="61" t="s">
        <v>9</v>
      </c>
      <c r="D8" s="61" t="s">
        <v>27</v>
      </c>
      <c r="E8" s="61" t="s">
        <v>36</v>
      </c>
      <c r="F8" s="57"/>
    </row>
    <row r="9" spans="1:10" x14ac:dyDescent="0.3">
      <c r="B9" s="61" t="s">
        <v>85</v>
      </c>
      <c r="C9" s="61" t="s">
        <v>10</v>
      </c>
      <c r="D9" s="61" t="s">
        <v>28</v>
      </c>
      <c r="E9" s="61" t="s">
        <v>37</v>
      </c>
      <c r="F9" s="57"/>
    </row>
    <row r="10" spans="1:10" x14ac:dyDescent="0.3">
      <c r="B10" s="61" t="s">
        <v>20</v>
      </c>
      <c r="C10" s="61" t="s">
        <v>11</v>
      </c>
      <c r="D10" s="61" t="s">
        <v>29</v>
      </c>
      <c r="E10" s="61" t="s">
        <v>38</v>
      </c>
      <c r="F10" s="57"/>
    </row>
    <row r="11" spans="1:10" x14ac:dyDescent="0.3">
      <c r="B11" s="61" t="s">
        <v>21</v>
      </c>
      <c r="C11" s="61" t="s">
        <v>12</v>
      </c>
      <c r="D11" s="61" t="s">
        <v>30</v>
      </c>
      <c r="E11" s="61" t="s">
        <v>39</v>
      </c>
      <c r="F11" s="57"/>
    </row>
    <row r="12" spans="1:10" x14ac:dyDescent="0.3">
      <c r="B12" s="61" t="s">
        <v>86</v>
      </c>
      <c r="C12" s="61" t="s">
        <v>13</v>
      </c>
      <c r="D12" s="61" t="s">
        <v>31</v>
      </c>
      <c r="E12" s="61" t="s">
        <v>40</v>
      </c>
      <c r="F12" s="57"/>
    </row>
    <row r="13" spans="1:10" x14ac:dyDescent="0.3">
      <c r="B13" s="58" t="s">
        <v>76</v>
      </c>
      <c r="C13" s="59"/>
      <c r="D13" s="59"/>
      <c r="E13" s="60"/>
      <c r="F13" s="57"/>
    </row>
    <row r="14" spans="1:10" x14ac:dyDescent="0.3">
      <c r="B14" s="16" t="s">
        <v>87</v>
      </c>
      <c r="C14" s="21" t="s">
        <v>61</v>
      </c>
      <c r="D14" s="22"/>
      <c r="E14" s="23"/>
      <c r="F14" s="57"/>
    </row>
    <row r="15" spans="1:10" x14ac:dyDescent="0.3">
      <c r="B15" s="71" t="s">
        <v>88</v>
      </c>
      <c r="C15" s="40" t="s">
        <v>91</v>
      </c>
      <c r="D15" s="40"/>
      <c r="E15" s="72" t="s">
        <v>92</v>
      </c>
      <c r="F15" s="57"/>
    </row>
    <row r="16" spans="1:10" x14ac:dyDescent="0.3">
      <c r="B16" s="16" t="s">
        <v>1</v>
      </c>
      <c r="C16" s="54" t="str">
        <f>_xlfn.XLOOKUP(C14,C4:C12,B4:B12,,0,)</f>
        <v>2 rue Pavel</v>
      </c>
      <c r="D16" s="55"/>
      <c r="E16" s="73" t="str">
        <f>INDEX(B4:B12,MATCH(C14,C4:C12,0))</f>
        <v>2 rue Pavel</v>
      </c>
      <c r="F16" s="57"/>
    </row>
    <row r="17" spans="2:6" x14ac:dyDescent="0.3">
      <c r="B17" s="16" t="s">
        <v>89</v>
      </c>
      <c r="C17" s="54" t="str">
        <f>_xlfn.XLOOKUP(C14,C4:C12,D4:D12)</f>
        <v>10.000</v>
      </c>
      <c r="D17" s="55"/>
      <c r="E17" s="74" t="str">
        <f>INDEX(D4:D12,MATCH(C14,C4:C12,0))</f>
        <v>10.000</v>
      </c>
      <c r="F17" s="57"/>
    </row>
    <row r="18" spans="2:6" x14ac:dyDescent="0.3">
      <c r="B18" s="17" t="s">
        <v>90</v>
      </c>
      <c r="C18" s="54" t="str">
        <f>_xlfn.XLOOKUP(C14,C4:C12,E4:E12)</f>
        <v>TROYES</v>
      </c>
      <c r="D18" s="55"/>
      <c r="E18" s="74" t="str">
        <f>INDEX(E4:E12,MATCH(C14,C4:C12,0))</f>
        <v>TROYES</v>
      </c>
      <c r="F18" s="57"/>
    </row>
  </sheetData>
  <mergeCells count="7">
    <mergeCell ref="A1:XFD1"/>
    <mergeCell ref="B13:E13"/>
    <mergeCell ref="C14:E14"/>
    <mergeCell ref="C15:D15"/>
    <mergeCell ref="C16:D16"/>
    <mergeCell ref="C17:D17"/>
    <mergeCell ref="C18:D18"/>
  </mergeCells>
  <dataValidations disablePrompts="1" count="1">
    <dataValidation type="list" allowBlank="1" showInputMessage="1" showErrorMessage="1" sqref="C14:E14" xr:uid="{5191774D-26EE-42CF-AE9B-829A7C1E7B2C}">
      <formula1>$C$4:$C$12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4FA38-6437-4BFF-98B9-A9D7ECA10EBF}">
  <dimension ref="A1:J21"/>
  <sheetViews>
    <sheetView showGridLines="0" tabSelected="1" workbookViewId="0">
      <selection activeCell="H5" sqref="H5"/>
    </sheetView>
  </sheetViews>
  <sheetFormatPr baseColWidth="10" defaultRowHeight="14.4" x14ac:dyDescent="0.3"/>
  <cols>
    <col min="2" max="2" width="17.109375" bestFit="1" customWidth="1"/>
    <col min="5" max="5" width="13.21875" bestFit="1" customWidth="1"/>
  </cols>
  <sheetData>
    <row r="1" spans="1:10" s="20" customFormat="1" ht="19.8" x14ac:dyDescent="0.3">
      <c r="A1" s="18" t="s">
        <v>81</v>
      </c>
      <c r="B1" s="19"/>
      <c r="C1" s="19"/>
      <c r="D1" s="19"/>
      <c r="E1" s="19"/>
      <c r="F1" s="19"/>
      <c r="G1" s="19"/>
      <c r="H1" s="19"/>
      <c r="I1" s="19"/>
      <c r="J1" s="19"/>
    </row>
    <row r="3" spans="1:10" x14ac:dyDescent="0.3">
      <c r="B3" s="24" t="s">
        <v>65</v>
      </c>
      <c r="C3" s="24" t="s">
        <v>66</v>
      </c>
      <c r="D3" s="24" t="s">
        <v>67</v>
      </c>
      <c r="E3" s="24" t="s">
        <v>80</v>
      </c>
      <c r="F3" s="24" t="s">
        <v>68</v>
      </c>
    </row>
    <row r="4" spans="1:10" x14ac:dyDescent="0.3">
      <c r="B4" s="53" t="s">
        <v>69</v>
      </c>
      <c r="C4" s="53" t="s">
        <v>70</v>
      </c>
      <c r="D4" s="53">
        <v>1</v>
      </c>
      <c r="E4" s="53">
        <v>899</v>
      </c>
      <c r="F4" s="53">
        <v>899</v>
      </c>
    </row>
    <row r="5" spans="1:10" x14ac:dyDescent="0.3">
      <c r="B5" s="33" t="s">
        <v>69</v>
      </c>
      <c r="C5" s="33" t="s">
        <v>71</v>
      </c>
      <c r="D5" s="33">
        <v>2</v>
      </c>
      <c r="E5" s="33">
        <v>25</v>
      </c>
      <c r="F5" s="33">
        <v>50</v>
      </c>
    </row>
    <row r="6" spans="1:10" x14ac:dyDescent="0.3">
      <c r="B6" s="33" t="s">
        <v>69</v>
      </c>
      <c r="C6" s="33" t="s">
        <v>72</v>
      </c>
      <c r="D6" s="33">
        <v>1</v>
      </c>
      <c r="E6" s="33">
        <v>79</v>
      </c>
      <c r="F6" s="33">
        <v>79</v>
      </c>
    </row>
    <row r="7" spans="1:10" x14ac:dyDescent="0.3">
      <c r="B7" s="33" t="s">
        <v>69</v>
      </c>
      <c r="C7" s="33" t="s">
        <v>73</v>
      </c>
      <c r="D7" s="33">
        <v>2</v>
      </c>
      <c r="E7" s="33">
        <v>349</v>
      </c>
      <c r="F7" s="33">
        <v>698</v>
      </c>
    </row>
    <row r="8" spans="1:10" x14ac:dyDescent="0.3">
      <c r="B8" s="33" t="s">
        <v>74</v>
      </c>
      <c r="C8" s="33" t="s">
        <v>70</v>
      </c>
      <c r="D8" s="33">
        <v>3</v>
      </c>
      <c r="E8" s="33">
        <v>899</v>
      </c>
      <c r="F8" s="33">
        <v>2697</v>
      </c>
    </row>
    <row r="9" spans="1:10" x14ac:dyDescent="0.3">
      <c r="B9" s="33" t="s">
        <v>74</v>
      </c>
      <c r="C9" s="33" t="s">
        <v>71</v>
      </c>
      <c r="D9" s="33">
        <v>5</v>
      </c>
      <c r="E9" s="33">
        <v>25</v>
      </c>
      <c r="F9" s="33">
        <v>125</v>
      </c>
    </row>
    <row r="10" spans="1:10" x14ac:dyDescent="0.3">
      <c r="B10" s="33" t="s">
        <v>74</v>
      </c>
      <c r="C10" s="33" t="s">
        <v>72</v>
      </c>
      <c r="D10" s="33">
        <v>2</v>
      </c>
      <c r="E10" s="33">
        <v>79</v>
      </c>
      <c r="F10" s="33">
        <v>158</v>
      </c>
    </row>
    <row r="11" spans="1:10" x14ac:dyDescent="0.3">
      <c r="B11" s="33" t="s">
        <v>74</v>
      </c>
      <c r="C11" s="33" t="s">
        <v>73</v>
      </c>
      <c r="D11" s="33">
        <v>1</v>
      </c>
      <c r="E11" s="33">
        <v>349</v>
      </c>
      <c r="F11" s="33">
        <v>349</v>
      </c>
    </row>
    <row r="12" spans="1:10" x14ac:dyDescent="0.3">
      <c r="B12" s="33" t="s">
        <v>75</v>
      </c>
      <c r="C12" s="33" t="s">
        <v>70</v>
      </c>
      <c r="D12" s="33">
        <v>2</v>
      </c>
      <c r="E12" s="33">
        <v>899</v>
      </c>
      <c r="F12" s="33">
        <v>1798</v>
      </c>
    </row>
    <row r="13" spans="1:10" x14ac:dyDescent="0.3">
      <c r="B13" s="33" t="s">
        <v>75</v>
      </c>
      <c r="C13" s="33" t="s">
        <v>71</v>
      </c>
      <c r="D13" s="33">
        <v>1</v>
      </c>
      <c r="E13" s="33">
        <v>25</v>
      </c>
      <c r="F13" s="33">
        <v>25</v>
      </c>
    </row>
    <row r="14" spans="1:10" x14ac:dyDescent="0.3">
      <c r="B14" s="33" t="s">
        <v>75</v>
      </c>
      <c r="C14" s="33" t="s">
        <v>72</v>
      </c>
      <c r="D14" s="33">
        <v>3</v>
      </c>
      <c r="E14" s="33">
        <v>79</v>
      </c>
      <c r="F14" s="33">
        <v>237</v>
      </c>
    </row>
    <row r="15" spans="1:10" x14ac:dyDescent="0.3">
      <c r="B15" s="33" t="s">
        <v>75</v>
      </c>
      <c r="C15" s="33" t="s">
        <v>73</v>
      </c>
      <c r="D15" s="33">
        <v>4</v>
      </c>
      <c r="E15" s="33">
        <v>349</v>
      </c>
      <c r="F15" s="33">
        <v>1396</v>
      </c>
    </row>
    <row r="16" spans="1:10" x14ac:dyDescent="0.3">
      <c r="B16" s="50" t="s">
        <v>76</v>
      </c>
      <c r="C16" s="51"/>
      <c r="D16" s="51"/>
      <c r="E16" s="51"/>
      <c r="F16" s="52"/>
    </row>
    <row r="17" spans="2:6" x14ac:dyDescent="0.3">
      <c r="B17" s="27" t="s">
        <v>77</v>
      </c>
      <c r="C17" s="21" t="s">
        <v>74</v>
      </c>
      <c r="D17" s="22"/>
      <c r="E17" s="22"/>
      <c r="F17" s="23"/>
    </row>
    <row r="18" spans="2:6" x14ac:dyDescent="0.3">
      <c r="B18" s="37" t="s">
        <v>78</v>
      </c>
      <c r="C18" s="21" t="s">
        <v>72</v>
      </c>
      <c r="D18" s="22"/>
      <c r="E18" s="22"/>
      <c r="F18" s="23"/>
    </row>
    <row r="19" spans="2:6" x14ac:dyDescent="0.3">
      <c r="B19" s="50" t="s">
        <v>79</v>
      </c>
      <c r="C19" s="51"/>
      <c r="D19" s="51"/>
      <c r="E19" s="51"/>
      <c r="F19" s="52"/>
    </row>
    <row r="20" spans="2:6" x14ac:dyDescent="0.3">
      <c r="B20" s="1" t="s">
        <v>91</v>
      </c>
      <c r="C20" s="54" cm="1">
        <f t="array" ref="C20">_xlfn.XLOOKUP(C17&amp;C18,B4:B15&amp;C4:C15,D4:D15)</f>
        <v>2</v>
      </c>
      <c r="D20" s="55"/>
      <c r="E20" s="55"/>
      <c r="F20" s="56"/>
    </row>
    <row r="21" spans="2:6" x14ac:dyDescent="0.3">
      <c r="B21" s="75" t="s">
        <v>92</v>
      </c>
      <c r="C21" s="54" cm="1">
        <f t="array" ref="C21">INDEX(D4:D15,MATCH(1,(C17=B4:B15)*(C18=C4:C15),0))</f>
        <v>2</v>
      </c>
      <c r="D21" s="55"/>
      <c r="E21" s="55"/>
      <c r="F21" s="56"/>
    </row>
  </sheetData>
  <mergeCells count="7">
    <mergeCell ref="C20:F20"/>
    <mergeCell ref="C21:F21"/>
    <mergeCell ref="B16:F16"/>
    <mergeCell ref="B19:F19"/>
    <mergeCell ref="A1:XFD1"/>
    <mergeCell ref="C17:F17"/>
    <mergeCell ref="C18:F1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60db96-b53f-4bd7-8137-e09357cab268}" enabled="1" method="Standard" siteId="{b78d03e6-f6a2-4cff-83be-847d1a6453f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Condition Simple !!</vt:lpstr>
      <vt:lpstr>Condition a</vt:lpstr>
      <vt:lpstr>Condition Simple</vt:lpstr>
      <vt:lpstr>Condition Double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LAIRET Gauthier</cp:lastModifiedBy>
  <dcterms:created xsi:type="dcterms:W3CDTF">2014-11-27T13:40:20Z</dcterms:created>
  <dcterms:modified xsi:type="dcterms:W3CDTF">2025-12-09T00:07:37Z</dcterms:modified>
</cp:coreProperties>
</file>