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B8153540-250B-482D-BC45-D8FA6F4FA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troplanning" sheetId="1" r:id="rId1"/>
    <sheet name="Retroplanning (2)" sheetId="4" state="hidden" r:id="rId2"/>
  </sheets>
  <definedNames>
    <definedName name="_xlnm._FilterDatabase" localSheetId="0" hidden="1">Retroplanning!$B$3:$H$12</definedName>
    <definedName name="_xlnm._FilterDatabase" localSheetId="1" hidden="1">'Retroplanning (2)'!$B$3:$H$12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E5" i="1"/>
  <c r="E6" i="1"/>
  <c r="E7" i="1"/>
  <c r="E8" i="1"/>
  <c r="E9" i="1"/>
  <c r="E10" i="1"/>
  <c r="E11" i="1"/>
  <c r="E12" i="1"/>
  <c r="E4" i="1"/>
  <c r="G5" i="1"/>
  <c r="G6" i="1"/>
  <c r="G7" i="1"/>
  <c r="G8" i="1"/>
  <c r="G9" i="1"/>
  <c r="G10" i="1"/>
  <c r="G11" i="1"/>
  <c r="G12" i="1"/>
  <c r="G4" i="1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G5" i="4"/>
  <c r="E5" i="4"/>
  <c r="G4" i="4"/>
  <c r="E4" i="4"/>
  <c r="H9" i="1" l="1"/>
  <c r="H8" i="1"/>
  <c r="H7" i="1"/>
  <c r="H12" i="1"/>
  <c r="H11" i="1"/>
  <c r="H10" i="1"/>
  <c r="H6" i="1"/>
</calcChain>
</file>

<file path=xl/sharedStrings.xml><?xml version="1.0" encoding="utf-8"?>
<sst xmlns="http://schemas.openxmlformats.org/spreadsheetml/2006/main" count="69" uniqueCount="29">
  <si>
    <t>LIVRABLE FINAL : Formation en ligne publiée</t>
  </si>
  <si>
    <t>Mise en ligne plateforme + tests finaux</t>
  </si>
  <si>
    <t>Montage vidéos tuto + sous-titres</t>
  </si>
  <si>
    <t>Enregistrement des modules vidéos</t>
  </si>
  <si>
    <t>Création des slides et contenus pédagogiques</t>
  </si>
  <si>
    <t>Design graphique modules (bannières, logos)</t>
  </si>
  <si>
    <t>Définition structure pédagogique détaillée</t>
  </si>
  <si>
    <t>Audit plateformes d'hébergement + choix</t>
  </si>
  <si>
    <t>Réunion kick-off + brief équipe</t>
  </si>
  <si>
    <t>Chef de projet</t>
  </si>
  <si>
    <t>Dev / Tech</t>
  </si>
  <si>
    <t>Monteur vidéo</t>
  </si>
  <si>
    <t>Formateur</t>
  </si>
  <si>
    <t>Expert Formation</t>
  </si>
  <si>
    <t>Designer</t>
  </si>
  <si>
    <t>Tech Lead</t>
  </si>
  <si>
    <t>Tâche</t>
  </si>
  <si>
    <t>Date de Fin</t>
  </si>
  <si>
    <t>Date de Début</t>
  </si>
  <si>
    <t>Responsable</t>
  </si>
  <si>
    <t>Statut</t>
  </si>
  <si>
    <t>Rétroplanning</t>
  </si>
  <si>
    <t>Durée totale</t>
  </si>
  <si>
    <t>Planifié</t>
  </si>
  <si>
    <t>Fait</t>
  </si>
  <si>
    <t>En cours</t>
  </si>
  <si>
    <t>A faire</t>
  </si>
  <si>
    <t>Jours Nécessaires</t>
  </si>
  <si>
    <t>Date du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</si>
</sst>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62E4A"/>
        <bgColor rgb="FF102136"/>
      </patternFill>
    </fill>
    <fill>
      <patternFill patternType="solid">
        <fgColor rgb="FF00518B"/>
        <bgColor theme="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14" fontId="0" fillId="0" borderId="2" xfId="0" applyNumberFormat="1" applyBorder="1"/>
    <xf numFmtId="14" fontId="0" fillId="0" borderId="8" xfId="0" applyNumberFormat="1" applyBorder="1"/>
    <xf numFmtId="14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1" fillId="3" borderId="3" xfId="0" applyFont="1" applyFill="1" applyBorder="1" applyAlignment="1">
      <alignment horizontal="center" vertical="top"/>
    </xf>
    <xf numFmtId="14" fontId="2" fillId="4" borderId="3" xfId="0" applyNumberFormat="1" applyFont="1" applyFill="1" applyBorder="1"/>
    <xf numFmtId="0" fontId="0" fillId="0" borderId="2" xfId="0" applyBorder="1"/>
  </cellXfs>
  <cellStyles count="1">
    <cellStyle name="Normal" xfId="0" builtinId="0"/>
  </cellStyles>
  <dxfs count="20">
    <dxf>
      <font>
        <color rgb="FF00B050"/>
      </font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2D050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  <fill>
        <patternFill>
          <bgColor theme="6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Planning Formation</a:t>
            </a:r>
          </a:p>
          <a:p>
            <a:pPr>
              <a:defRPr b="1"/>
            </a:pP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Retroplanning!$E$3</c:f>
              <c:strCache>
                <c:ptCount val="1"/>
                <c:pt idx="0">
                  <c:v>Durée totale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Retroplanning!$B$4:$B$12</c:f>
              <c:strCache>
                <c:ptCount val="9"/>
                <c:pt idx="0">
                  <c:v>Réunion kick-off + brief équipe</c:v>
                </c:pt>
                <c:pt idx="1">
                  <c:v>Audit plateformes d'hébergement + choix</c:v>
                </c:pt>
                <c:pt idx="2">
                  <c:v>Définition structure pédagogique détaillée</c:v>
                </c:pt>
                <c:pt idx="3">
                  <c:v>Création des slides et contenus pédagogiques</c:v>
                </c:pt>
                <c:pt idx="4">
                  <c:v>Design graphique modules (bannières, logos)</c:v>
                </c:pt>
                <c:pt idx="5">
                  <c:v>Enregistrement des modules vidéos</c:v>
                </c:pt>
                <c:pt idx="6">
                  <c:v>Montage vidéos tuto + sous-titres</c:v>
                </c:pt>
                <c:pt idx="7">
                  <c:v>Mise en ligne plateforme + tests finaux</c:v>
                </c:pt>
                <c:pt idx="8">
                  <c:v>LIVRABLE FINAL : Formation en ligne publiée</c:v>
                </c:pt>
              </c:strCache>
            </c:strRef>
          </c:cat>
          <c:val>
            <c:numRef>
              <c:f>Retroplanning!$E$4:$E$12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21</c:v>
                </c:pt>
                <c:pt idx="6">
                  <c:v>26</c:v>
                </c:pt>
                <c:pt idx="7">
                  <c:v>30</c:v>
                </c:pt>
                <c:pt idx="8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A-40E7-940A-F89EE6CC8BDB}"/>
            </c:ext>
          </c:extLst>
        </c:ser>
        <c:ser>
          <c:idx val="1"/>
          <c:order val="1"/>
          <c:tx>
            <c:strRef>
              <c:f>Retroplanning!$F$3</c:f>
              <c:strCache>
                <c:ptCount val="1"/>
                <c:pt idx="0">
                  <c:v>Jours Nécessaires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Retroplanning!$B$4:$B$12</c:f>
              <c:strCache>
                <c:ptCount val="9"/>
                <c:pt idx="0">
                  <c:v>Réunion kick-off + brief équipe</c:v>
                </c:pt>
                <c:pt idx="1">
                  <c:v>Audit plateformes d'hébergement + choix</c:v>
                </c:pt>
                <c:pt idx="2">
                  <c:v>Définition structure pédagogique détaillée</c:v>
                </c:pt>
                <c:pt idx="3">
                  <c:v>Création des slides et contenus pédagogiques</c:v>
                </c:pt>
                <c:pt idx="4">
                  <c:v>Design graphique modules (bannières, logos)</c:v>
                </c:pt>
                <c:pt idx="5">
                  <c:v>Enregistrement des modules vidéos</c:v>
                </c:pt>
                <c:pt idx="6">
                  <c:v>Montage vidéos tuto + sous-titres</c:v>
                </c:pt>
                <c:pt idx="7">
                  <c:v>Mise en ligne plateforme + tests finaux</c:v>
                </c:pt>
                <c:pt idx="8">
                  <c:v>LIVRABLE FINAL : Formation en ligne publiée</c:v>
                </c:pt>
              </c:strCache>
            </c:strRef>
          </c:cat>
          <c:val>
            <c:numRef>
              <c:f>Retroplanning!$F$4:$F$12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A-40E7-940A-F89EE6CC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521024"/>
        <c:axId val="1150082976"/>
      </c:barChart>
      <c:catAx>
        <c:axId val="114952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082976"/>
        <c:crosses val="autoZero"/>
        <c:auto val="1"/>
        <c:lblAlgn val="ctr"/>
        <c:lblOffset val="100"/>
        <c:noMultiLvlLbl val="0"/>
      </c:catAx>
      <c:valAx>
        <c:axId val="1150082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952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Planning Formation en Ligne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'Retroplanning (2)'!$E$3</c:f>
              <c:strCache>
                <c:ptCount val="1"/>
                <c:pt idx="0">
                  <c:v>Durée totale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'Retroplanning (2)'!$B$4:$B$12</c:f>
              <c:strCache>
                <c:ptCount val="9"/>
                <c:pt idx="0">
                  <c:v>Réunion kick-off + brief équipe</c:v>
                </c:pt>
                <c:pt idx="1">
                  <c:v>Audit plateformes d'hébergement + choix</c:v>
                </c:pt>
                <c:pt idx="2">
                  <c:v>Définition structure pédagogique détaillée</c:v>
                </c:pt>
                <c:pt idx="3">
                  <c:v>Création des slides et contenus pédagogiques</c:v>
                </c:pt>
                <c:pt idx="4">
                  <c:v>Design graphique modules (bannières, logos)</c:v>
                </c:pt>
                <c:pt idx="5">
                  <c:v>Enregistrement des modules vidéos</c:v>
                </c:pt>
                <c:pt idx="6">
                  <c:v>Montage vidéos tuto + sous-titres</c:v>
                </c:pt>
                <c:pt idx="7">
                  <c:v>Mise en ligne plateforme + tests finaux</c:v>
                </c:pt>
                <c:pt idx="8">
                  <c:v>LIVRABLE FINAL : Formation en ligne publiée</c:v>
                </c:pt>
              </c:strCache>
            </c:strRef>
          </c:cat>
          <c:val>
            <c:numRef>
              <c:f>'Retroplanning (2)'!$E$4:$E$12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30</c:v>
                </c:pt>
                <c:pt idx="7">
                  <c:v>32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D-42B5-B378-A6C8580F847B}"/>
            </c:ext>
          </c:extLst>
        </c:ser>
        <c:ser>
          <c:idx val="1"/>
          <c:order val="1"/>
          <c:tx>
            <c:strRef>
              <c:f>'Retroplanning (2)'!$F$3</c:f>
              <c:strCache>
                <c:ptCount val="1"/>
                <c:pt idx="0">
                  <c:v>Jours Nécessaires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'Retroplanning (2)'!$B$4:$B$12</c:f>
              <c:strCache>
                <c:ptCount val="9"/>
                <c:pt idx="0">
                  <c:v>Réunion kick-off + brief équipe</c:v>
                </c:pt>
                <c:pt idx="1">
                  <c:v>Audit plateformes d'hébergement + choix</c:v>
                </c:pt>
                <c:pt idx="2">
                  <c:v>Définition structure pédagogique détaillée</c:v>
                </c:pt>
                <c:pt idx="3">
                  <c:v>Création des slides et contenus pédagogiques</c:v>
                </c:pt>
                <c:pt idx="4">
                  <c:v>Design graphique modules (bannières, logos)</c:v>
                </c:pt>
                <c:pt idx="5">
                  <c:v>Enregistrement des modules vidéos</c:v>
                </c:pt>
                <c:pt idx="6">
                  <c:v>Montage vidéos tuto + sous-titres</c:v>
                </c:pt>
                <c:pt idx="7">
                  <c:v>Mise en ligne plateforme + tests finaux</c:v>
                </c:pt>
                <c:pt idx="8">
                  <c:v>LIVRABLE FINAL : Formation en ligne publiée</c:v>
                </c:pt>
              </c:strCache>
            </c:strRef>
          </c:cat>
          <c:val>
            <c:numRef>
              <c:f>'Retroplanning (2)'!$F$4:$F$12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D-42B5-B378-A6C8580F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049680"/>
        <c:axId val="1169048720"/>
      </c:barChart>
      <c:catAx>
        <c:axId val="1169049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9048720"/>
        <c:crosses val="autoZero"/>
        <c:auto val="1"/>
        <c:lblAlgn val="ctr"/>
        <c:lblOffset val="100"/>
        <c:noMultiLvlLbl val="0"/>
      </c:catAx>
      <c:valAx>
        <c:axId val="1169048720"/>
        <c:scaling>
          <c:orientation val="minMax"/>
          <c:max val="35"/>
          <c:min val="1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904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3162300</xdr:colOff>
      <xdr:row>12</xdr:row>
      <xdr:rowOff>110490</xdr:rowOff>
    </xdr:from>
    <xdr:to>
      <xdr:col>5</xdr:col>
      <xdr:colOff>1295400</xdr:colOff>
      <xdr:row>27</xdr:row>
      <xdr:rowOff>110490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68F634F-495A-BE52-C618-6D9E01B5F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2659380</xdr:colOff>
      <xdr:row>12</xdr:row>
      <xdr:rowOff>26670</xdr:rowOff>
    </xdr:from>
    <xdr:to>
      <xdr:col>5</xdr:col>
      <xdr:colOff>792480</xdr:colOff>
      <xdr:row>27</xdr:row>
      <xdr:rowOff>26670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942114E-C361-44A4-9B38-508FA04F3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showGridLines="0" tabSelected="1" topLeftCell="A6" zoomScaleNormal="100" workbookViewId="0">
      <selection activeCell="G20" sqref="G20"/>
    </sheetView>
  </sheetViews>
  <sheetFormatPr baseColWidth="10" defaultColWidth="8.88671875" defaultRowHeight="14.4" x14ac:dyDescent="0.3"/>
  <cols>
    <col min="1" max="1" width="5.5546875" customWidth="1"/>
    <col min="2" max="2" width="46.6640625" customWidth="1"/>
    <col min="3" max="3" width="16" bestFit="1" customWidth="1"/>
    <col min="4" max="4" width="14.77734375" bestFit="1" customWidth="1"/>
    <col min="5" max="5" width="16.44140625" customWidth="1"/>
    <col min="6" max="6" width="19.88671875" bestFit="1" customWidth="1"/>
    <col min="7" max="7" width="17.44140625" bestFit="1" customWidth="1"/>
    <col min="8" max="8" width="10.5546875" bestFit="1" customWidth="1"/>
    <col min="12" max="12" width="5.5546875" customWidth="1"/>
    <col min="13" max="13" width="11.44140625" bestFit="1" customWidth="1"/>
    <col min="14" max="14" width="10.5546875" bestFit="1" customWidth="1"/>
  </cols>
  <sheetData>
    <row r="1" spans="1:17" s="1" customFormat="1" ht="19.8" customHeight="1" x14ac:dyDescent="0.3">
      <c r="A1" s="1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3" spans="1:17" x14ac:dyDescent="0.3">
      <c r="B3" s="2" t="s">
        <v>16</v>
      </c>
      <c r="C3" s="2" t="s">
        <v>19</v>
      </c>
      <c r="D3" s="2" t="s">
        <v>17</v>
      </c>
      <c r="E3" s="2" t="s">
        <v>22</v>
      </c>
      <c r="F3" s="2" t="s">
        <v>27</v>
      </c>
      <c r="G3" s="2" t="s">
        <v>18</v>
      </c>
      <c r="H3" s="2" t="s">
        <v>20</v>
      </c>
      <c r="K3" s="17" t="s">
        <v>20</v>
      </c>
      <c r="M3" s="17" t="s">
        <v>28</v>
      </c>
      <c r="N3" s="18">
        <f ca="1">TODAY()</f>
        <v>46014</v>
      </c>
    </row>
    <row r="4" spans="1:17" x14ac:dyDescent="0.3">
      <c r="B4" s="19" t="s">
        <v>8</v>
      </c>
      <c r="C4" s="19" t="s">
        <v>9</v>
      </c>
      <c r="D4" s="12">
        <v>46007</v>
      </c>
      <c r="E4" s="19">
        <f>SUM($F$3:F3)</f>
        <v>0</v>
      </c>
      <c r="F4" s="19">
        <v>1</v>
      </c>
      <c r="G4" s="12">
        <f>D4-F4</f>
        <v>46006</v>
      </c>
      <c r="H4" s="19" t="s">
        <v>24</v>
      </c>
      <c r="K4" s="15" t="s">
        <v>24</v>
      </c>
      <c r="L4" s="5"/>
    </row>
    <row r="5" spans="1:17" x14ac:dyDescent="0.3">
      <c r="B5" s="15" t="s">
        <v>7</v>
      </c>
      <c r="C5" s="15" t="s">
        <v>15</v>
      </c>
      <c r="D5" s="13">
        <v>46010</v>
      </c>
      <c r="E5" s="15">
        <f>SUM($F$3:F4)</f>
        <v>1</v>
      </c>
      <c r="F5" s="15">
        <v>3</v>
      </c>
      <c r="G5" s="13">
        <f t="shared" ref="G5:G12" si="0">D5-F5</f>
        <v>46007</v>
      </c>
      <c r="H5" s="15" t="s">
        <v>24</v>
      </c>
      <c r="K5" s="15" t="s">
        <v>26</v>
      </c>
      <c r="L5" s="5"/>
    </row>
    <row r="6" spans="1:17" x14ac:dyDescent="0.3">
      <c r="B6" s="15" t="s">
        <v>6</v>
      </c>
      <c r="C6" s="15" t="s">
        <v>9</v>
      </c>
      <c r="D6" s="13">
        <v>46011</v>
      </c>
      <c r="E6" s="15">
        <f>SUM($F$3:F5)</f>
        <v>4</v>
      </c>
      <c r="F6" s="15">
        <v>4</v>
      </c>
      <c r="G6" s="13">
        <f t="shared" si="0"/>
        <v>46007</v>
      </c>
      <c r="H6" s="15" t="str">
        <f t="shared" ref="H6:H12" ca="1" si="1">IF($N$3&gt;G6,$K$5,$K$7)</f>
        <v>A faire</v>
      </c>
      <c r="K6" s="15" t="s">
        <v>25</v>
      </c>
      <c r="L6" s="5"/>
    </row>
    <row r="7" spans="1:17" x14ac:dyDescent="0.3">
      <c r="B7" s="15" t="s">
        <v>4</v>
      </c>
      <c r="C7" s="15" t="s">
        <v>13</v>
      </c>
      <c r="D7" s="13">
        <v>46016</v>
      </c>
      <c r="E7" s="15">
        <f>SUM($F$3:F6)</f>
        <v>8</v>
      </c>
      <c r="F7" s="15">
        <v>8</v>
      </c>
      <c r="G7" s="13">
        <f t="shared" si="0"/>
        <v>46008</v>
      </c>
      <c r="H7" s="15" t="str">
        <f t="shared" ca="1" si="1"/>
        <v>A faire</v>
      </c>
      <c r="K7" s="16" t="s">
        <v>23</v>
      </c>
      <c r="L7" s="5"/>
    </row>
    <row r="8" spans="1:17" x14ac:dyDescent="0.3">
      <c r="B8" s="15" t="s">
        <v>5</v>
      </c>
      <c r="C8" s="15" t="s">
        <v>14</v>
      </c>
      <c r="D8" s="13">
        <v>45663</v>
      </c>
      <c r="E8" s="15">
        <f>SUM($F$3:F7)</f>
        <v>16</v>
      </c>
      <c r="F8" s="15">
        <v>5</v>
      </c>
      <c r="G8" s="13">
        <f t="shared" si="0"/>
        <v>45658</v>
      </c>
      <c r="H8" s="15" t="str">
        <f t="shared" ca="1" si="1"/>
        <v>A faire</v>
      </c>
    </row>
    <row r="9" spans="1:17" x14ac:dyDescent="0.3">
      <c r="B9" s="15" t="s">
        <v>3</v>
      </c>
      <c r="C9" s="15" t="s">
        <v>12</v>
      </c>
      <c r="D9" s="13">
        <v>45668</v>
      </c>
      <c r="E9" s="15">
        <f>SUM($F$3:F8)</f>
        <v>21</v>
      </c>
      <c r="F9" s="15">
        <v>5</v>
      </c>
      <c r="G9" s="13">
        <f t="shared" si="0"/>
        <v>45663</v>
      </c>
      <c r="H9" s="15" t="str">
        <f t="shared" ca="1" si="1"/>
        <v>A faire</v>
      </c>
    </row>
    <row r="10" spans="1:17" x14ac:dyDescent="0.3">
      <c r="B10" s="15" t="s">
        <v>2</v>
      </c>
      <c r="C10" s="15" t="s">
        <v>11</v>
      </c>
      <c r="D10" s="13">
        <v>45671</v>
      </c>
      <c r="E10" s="15">
        <f>SUM($F$3:F9)</f>
        <v>26</v>
      </c>
      <c r="F10" s="15">
        <v>4</v>
      </c>
      <c r="G10" s="13">
        <f t="shared" si="0"/>
        <v>45667</v>
      </c>
      <c r="H10" s="15" t="str">
        <f t="shared" ca="1" si="1"/>
        <v>A faire</v>
      </c>
    </row>
    <row r="11" spans="1:17" x14ac:dyDescent="0.3">
      <c r="B11" s="15" t="s">
        <v>1</v>
      </c>
      <c r="C11" s="15" t="s">
        <v>10</v>
      </c>
      <c r="D11" s="13">
        <v>45677</v>
      </c>
      <c r="E11" s="15">
        <f>SUM($F$3:F10)</f>
        <v>30</v>
      </c>
      <c r="F11" s="15">
        <v>2</v>
      </c>
      <c r="G11" s="13">
        <f t="shared" si="0"/>
        <v>45675</v>
      </c>
      <c r="H11" s="15" t="str">
        <f t="shared" ca="1" si="1"/>
        <v>A faire</v>
      </c>
    </row>
    <row r="12" spans="1:17" x14ac:dyDescent="0.3">
      <c r="B12" s="16" t="s">
        <v>0</v>
      </c>
      <c r="C12" s="16" t="s">
        <v>9</v>
      </c>
      <c r="D12" s="14">
        <v>45679</v>
      </c>
      <c r="E12" s="16">
        <f>SUM($F$3:F11)</f>
        <v>32</v>
      </c>
      <c r="F12" s="16">
        <v>1</v>
      </c>
      <c r="G12" s="14">
        <f t="shared" si="0"/>
        <v>45678</v>
      </c>
      <c r="H12" s="16" t="str">
        <f t="shared" ca="1" si="1"/>
        <v>A faire</v>
      </c>
    </row>
  </sheetData>
  <autoFilter ref="B3:H12" xr:uid="{00000000-0001-0000-0000-000000000000}">
    <sortState xmlns:xlrd2="http://schemas.microsoft.com/office/spreadsheetml/2017/richdata2" ref="B4:H12">
      <sortCondition ref="G3:G12"/>
    </sortState>
  </autoFilter>
  <mergeCells count="1">
    <mergeCell ref="A1:XFD1"/>
  </mergeCells>
  <conditionalFormatting sqref="H4:H12">
    <cfRule type="containsText" dxfId="1" priority="3" operator="containsText" text="Planifié">
      <formula>NOT(ISERROR(SEARCH("Planifié",H4)))</formula>
    </cfRule>
  </conditionalFormatting>
  <dataValidations count="1">
    <dataValidation type="list" allowBlank="1" showInputMessage="1" showErrorMessage="1" sqref="H4:H12" xr:uid="{CC1743F3-7606-4E8C-89A1-5934B0B7F512}">
      <formula1>$K$4:$K$7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4B537C-2413-41D2-91B7-D1670AB14F44}">
            <xm:f>NOT(ISERROR(SEARCH($K$5,H4)))</xm:f>
            <xm:f>$K$5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0888A1E7-326D-487D-A2FD-100073DDD44D}">
            <xm:f>NOT(ISERROR(SEARCH($K$4,H4)))</xm:f>
            <xm:f>$K$4</xm:f>
            <x14:dxf>
              <font>
                <color rgb="FF00B050"/>
              </font>
              <fill>
                <patternFill>
                  <bgColor theme="6" tint="0.59996337778862885"/>
                </patternFill>
              </fill>
            </x14:dxf>
          </x14:cfRule>
          <xm:sqref>H4:H12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EDF7-922F-4584-804F-1106DDC2E1E8}">
  <dimension ref="A1:P12"/>
  <sheetViews>
    <sheetView showGridLines="0" workbookViewId="0">
      <selection activeCell="L11" sqref="L11"/>
    </sheetView>
  </sheetViews>
  <sheetFormatPr baseColWidth="10" defaultColWidth="8.88671875" defaultRowHeight="14.4" x14ac:dyDescent="0.3"/>
  <cols>
    <col min="1" max="1" width="5.5546875" customWidth="1"/>
    <col min="2" max="2" width="46.6640625" customWidth="1"/>
    <col min="3" max="3" width="16" bestFit="1" customWidth="1"/>
    <col min="4" max="4" width="14.77734375" bestFit="1" customWidth="1"/>
    <col min="5" max="5" width="16.44140625" customWidth="1"/>
    <col min="6" max="6" width="16.44140625" bestFit="1" customWidth="1"/>
    <col min="7" max="7" width="17.44140625" bestFit="1" customWidth="1"/>
    <col min="8" max="8" width="10.5546875" bestFit="1" customWidth="1"/>
  </cols>
  <sheetData>
    <row r="1" spans="1:16" s="1" customFormat="1" ht="19.8" customHeight="1" x14ac:dyDescent="0.3">
      <c r="A1" s="1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3">
      <c r="B3" s="2" t="s">
        <v>16</v>
      </c>
      <c r="C3" s="2" t="s">
        <v>19</v>
      </c>
      <c r="D3" s="2" t="s">
        <v>17</v>
      </c>
      <c r="E3" s="2" t="s">
        <v>22</v>
      </c>
      <c r="F3" s="2" t="s">
        <v>27</v>
      </c>
      <c r="G3" s="2" t="s">
        <v>18</v>
      </c>
      <c r="H3" s="2" t="s">
        <v>20</v>
      </c>
    </row>
    <row r="4" spans="1:16" x14ac:dyDescent="0.3">
      <c r="B4" s="4" t="s">
        <v>8</v>
      </c>
      <c r="C4" s="5" t="s">
        <v>9</v>
      </c>
      <c r="D4" s="6">
        <v>46007</v>
      </c>
      <c r="E4" s="5">
        <f>SUM($F$4:F4)</f>
        <v>1</v>
      </c>
      <c r="F4" s="5">
        <v>1</v>
      </c>
      <c r="G4" s="6">
        <f>D4-F4</f>
        <v>46006</v>
      </c>
      <c r="H4" s="7" t="s">
        <v>24</v>
      </c>
    </row>
    <row r="5" spans="1:16" x14ac:dyDescent="0.3">
      <c r="B5" s="4" t="s">
        <v>7</v>
      </c>
      <c r="C5" s="5" t="s">
        <v>15</v>
      </c>
      <c r="D5" s="6">
        <v>46010</v>
      </c>
      <c r="E5" s="5">
        <f>SUM($F$4:F5)</f>
        <v>4</v>
      </c>
      <c r="F5" s="5">
        <v>3</v>
      </c>
      <c r="G5" s="6">
        <f>D5-F5</f>
        <v>46007</v>
      </c>
      <c r="H5" s="7" t="s">
        <v>24</v>
      </c>
    </row>
    <row r="6" spans="1:16" x14ac:dyDescent="0.3">
      <c r="B6" s="4" t="s">
        <v>6</v>
      </c>
      <c r="C6" s="5" t="s">
        <v>9</v>
      </c>
      <c r="D6" s="6">
        <v>46011</v>
      </c>
      <c r="E6" s="5">
        <f>SUM($F$4:F6)</f>
        <v>8</v>
      </c>
      <c r="F6" s="5">
        <v>4</v>
      </c>
      <c r="G6" s="6">
        <f>D6-F6</f>
        <v>46007</v>
      </c>
      <c r="H6" s="7" t="s">
        <v>25</v>
      </c>
    </row>
    <row r="7" spans="1:16" x14ac:dyDescent="0.3">
      <c r="B7" s="4" t="s">
        <v>4</v>
      </c>
      <c r="C7" s="5" t="s">
        <v>13</v>
      </c>
      <c r="D7" s="6">
        <v>46016</v>
      </c>
      <c r="E7" s="5">
        <f>SUM($F$4:F7)</f>
        <v>16</v>
      </c>
      <c r="F7" s="5">
        <v>8</v>
      </c>
      <c r="G7" s="6">
        <f>D7-F7</f>
        <v>46008</v>
      </c>
      <c r="H7" s="7" t="s">
        <v>26</v>
      </c>
    </row>
    <row r="8" spans="1:16" x14ac:dyDescent="0.3">
      <c r="B8" s="4" t="s">
        <v>5</v>
      </c>
      <c r="C8" s="5" t="s">
        <v>14</v>
      </c>
      <c r="D8" s="6">
        <v>45663</v>
      </c>
      <c r="E8" s="5">
        <f>SUM($F$4:F8)</f>
        <v>21</v>
      </c>
      <c r="F8" s="5">
        <v>5</v>
      </c>
      <c r="G8" s="6">
        <f>D8-F8</f>
        <v>45658</v>
      </c>
      <c r="H8" s="7" t="s">
        <v>23</v>
      </c>
    </row>
    <row r="9" spans="1:16" x14ac:dyDescent="0.3">
      <c r="B9" s="4" t="s">
        <v>3</v>
      </c>
      <c r="C9" s="5" t="s">
        <v>12</v>
      </c>
      <c r="D9" s="6">
        <v>45668</v>
      </c>
      <c r="E9" s="5">
        <f>SUM($F$4:F9)</f>
        <v>26</v>
      </c>
      <c r="F9" s="5">
        <v>5</v>
      </c>
      <c r="G9" s="6">
        <f>D9-F9</f>
        <v>45663</v>
      </c>
      <c r="H9" s="7" t="s">
        <v>23</v>
      </c>
    </row>
    <row r="10" spans="1:16" x14ac:dyDescent="0.3">
      <c r="B10" s="4" t="s">
        <v>2</v>
      </c>
      <c r="C10" s="5" t="s">
        <v>11</v>
      </c>
      <c r="D10" s="6">
        <v>45671</v>
      </c>
      <c r="E10" s="5">
        <f>SUM($F$4:F10)</f>
        <v>30</v>
      </c>
      <c r="F10" s="5">
        <v>4</v>
      </c>
      <c r="G10" s="6">
        <f>D10-F10</f>
        <v>45667</v>
      </c>
      <c r="H10" s="7" t="s">
        <v>23</v>
      </c>
    </row>
    <row r="11" spans="1:16" x14ac:dyDescent="0.3">
      <c r="B11" s="4" t="s">
        <v>1</v>
      </c>
      <c r="C11" s="5" t="s">
        <v>10</v>
      </c>
      <c r="D11" s="6">
        <v>45677</v>
      </c>
      <c r="E11" s="5">
        <f>SUM($F$4:F11)</f>
        <v>32</v>
      </c>
      <c r="F11" s="5">
        <v>2</v>
      </c>
      <c r="G11" s="6">
        <f>D11-F11</f>
        <v>45675</v>
      </c>
      <c r="H11" s="7" t="s">
        <v>23</v>
      </c>
    </row>
    <row r="12" spans="1:16" x14ac:dyDescent="0.3">
      <c r="B12" s="8" t="s">
        <v>0</v>
      </c>
      <c r="C12" s="9" t="s">
        <v>9</v>
      </c>
      <c r="D12" s="10">
        <v>45679</v>
      </c>
      <c r="E12" s="9">
        <f>SUM($F$4:F12)</f>
        <v>33</v>
      </c>
      <c r="F12" s="9">
        <v>1</v>
      </c>
      <c r="G12" s="10">
        <f>D12-F12</f>
        <v>45678</v>
      </c>
      <c r="H12" s="11" t="s">
        <v>23</v>
      </c>
    </row>
  </sheetData>
  <autoFilter ref="B3:H12" xr:uid="{00000000-0001-0000-0000-000000000000}">
    <sortState xmlns:xlrd2="http://schemas.microsoft.com/office/spreadsheetml/2017/richdata2" ref="B4:H12">
      <sortCondition ref="G3:G12"/>
    </sortState>
  </autoFilter>
  <mergeCells count="1">
    <mergeCell ref="A1:XFD1"/>
  </mergeCells>
  <conditionalFormatting sqref="H4:H12">
    <cfRule type="containsText" dxfId="8" priority="1" operator="containsText" text="A faire">
      <formula>NOT(ISERROR(SEARCH("A faire",H4)))</formula>
    </cfRule>
    <cfRule type="containsText" dxfId="7" priority="2" operator="containsText" text="En cours">
      <formula>NOT(ISERROR(SEARCH("En cours",H4)))</formula>
    </cfRule>
    <cfRule type="containsText" dxfId="6" priority="3" operator="containsText" text="Fait">
      <formula>NOT(ISERROR(SEARCH("Fait",H4)))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Retroplanning</vt:lpstr>
      <vt:lpstr>Retroplanning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LAIRET Gauthier</cp:lastModifiedBy>
  <dcterms:created xsi:type="dcterms:W3CDTF">2025-12-22T22:44:17Z</dcterms:created>
  <dcterms:modified xsi:type="dcterms:W3CDTF">2025-12-23T02:16:22Z</dcterms:modified>
</cp:coreProperties>
</file>