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3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Users/nico_parent/Library/CloudStorage/GoogleDrive-n.parent@morpheus-formation.fr/Drive partagés/1-MORPHEUS FORMATION/1.Formations/1.Excel/0.Ressources/2.Exercices/Webinaire Tableau de bord RH/"/>
    </mc:Choice>
  </mc:AlternateContent>
  <xr:revisionPtr revIDLastSave="0" documentId="13_ncr:1_{9A180691-F123-B94A-9E29-56DC0967E6D6}" xr6:coauthVersionLast="47" xr6:coauthVersionMax="47" xr10:uidLastSave="{00000000-0000-0000-0000-000000000000}"/>
  <workbookProtection workbookAlgorithmName="SHA-512" workbookHashValue="7YTKNWY/o19paYd2av5/TS3sRtXyp8NuHp7X+cl7N4rj6VfCnlccMlc1/ss3t8qVoTv6WbSW6y5eBinwW4DcUw==" workbookSaltValue="SWuZdwGMmkHGQpMG14ehYA==" workbookSpinCount="100000" lockStructure="1"/>
  <bookViews>
    <workbookView xWindow="-38400" yWindow="600" windowWidth="38400" windowHeight="19840" xr2:uid="{6F1E0301-B05C-ED40-8124-53766DC39D93}"/>
  </bookViews>
  <sheets>
    <sheet name="Morpheus Formation" sheetId="16" r:id="rId1"/>
    <sheet name="Salariés (exercice)" sheetId="18" r:id="rId2"/>
    <sheet name="Tableau de bord (exercice)" sheetId="19" r:id="rId3"/>
    <sheet name="Salariés (corrigé)" sheetId="3" r:id="rId4"/>
    <sheet name="Tableau de bord (corrigé)" sheetId="4" r:id="rId5"/>
  </sheets>
  <definedNames>
    <definedName name="Hard_Attendu">OFFSET(#REF!,,,COUNTA(#REF!))</definedName>
    <definedName name="Hard_Evalue">OFFSET(#REF!,,,COUNTA(#REF!))</definedName>
    <definedName name="Hard_skills">OFFSET(#REF!,,,COUNTA(#REF!))</definedName>
    <definedName name="Segment_Métier_actuel">#N/A</definedName>
    <definedName name="Segment_Service">#N/A</definedName>
    <definedName name="Segment_Sexe1">#N/A</definedName>
    <definedName name="Soft_Attendu">OFFSET(#REF!,,,COUNTA(#REF!))</definedName>
    <definedName name="Soft_Evalue">OFFSET(#REF!,,,COUNTA(#REF!))</definedName>
    <definedName name="Soft_skills">OFFSET(#REF!,,,COUNTA(#REF!))</definedName>
  </definedNames>
  <calcPr calcId="191029"/>
  <pivotCaches>
    <pivotCache cacheId="0" r:id="rId6"/>
  </pivotCaches>
  <extLst>
    <ext xmlns:x14="http://schemas.microsoft.com/office/spreadsheetml/2009/9/main" uri="{BBE1A952-AA13-448e-AADC-164F8A28A991}">
      <x14:slicerCaches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1" i="3" l="1"/>
  <c r="H174" i="3"/>
  <c r="H300" i="3"/>
  <c r="H283" i="3"/>
  <c r="H108" i="3"/>
  <c r="H10" i="3"/>
  <c r="H246" i="3"/>
  <c r="H278" i="3"/>
  <c r="H23" i="3"/>
  <c r="H292" i="3"/>
  <c r="H304" i="3"/>
  <c r="H39" i="3"/>
  <c r="H102" i="3"/>
  <c r="H327" i="3"/>
  <c r="H231" i="3"/>
  <c r="H324" i="3"/>
  <c r="H3" i="3"/>
  <c r="H95" i="3"/>
  <c r="H347" i="3"/>
  <c r="H193" i="3"/>
  <c r="H180" i="3"/>
  <c r="H43" i="3"/>
  <c r="H132" i="3"/>
  <c r="H363" i="3"/>
  <c r="H247" i="3"/>
  <c r="H318" i="3"/>
  <c r="H198" i="3"/>
  <c r="H137" i="3"/>
  <c r="H364" i="3"/>
  <c r="H176" i="3"/>
  <c r="H140" i="3"/>
  <c r="H2" i="3"/>
  <c r="H298" i="3"/>
  <c r="H313" i="3"/>
  <c r="H33" i="3"/>
  <c r="H229" i="3"/>
  <c r="H206" i="3"/>
  <c r="H192" i="3"/>
  <c r="H83" i="3"/>
  <c r="H284" i="3"/>
  <c r="H250" i="3"/>
  <c r="H151" i="3"/>
  <c r="H299" i="3"/>
  <c r="H56" i="3"/>
  <c r="H205" i="3"/>
  <c r="H260" i="3"/>
  <c r="H305" i="3"/>
  <c r="H357" i="3"/>
  <c r="H74" i="3"/>
  <c r="H114" i="3"/>
  <c r="H32" i="3"/>
  <c r="H115" i="3"/>
  <c r="H26" i="3"/>
  <c r="H8" i="3"/>
  <c r="H188" i="3"/>
  <c r="H76" i="3"/>
  <c r="H13" i="3"/>
  <c r="H116" i="3"/>
  <c r="H22" i="3"/>
  <c r="H329" i="3"/>
  <c r="H52" i="3"/>
  <c r="H275" i="3"/>
  <c r="H27" i="3"/>
  <c r="H343" i="3"/>
  <c r="H100" i="3"/>
  <c r="H345" i="3"/>
  <c r="H288" i="3"/>
  <c r="H339" i="3"/>
  <c r="H86" i="3"/>
  <c r="H62" i="3"/>
  <c r="H144" i="3"/>
  <c r="H189" i="3"/>
  <c r="H121" i="3"/>
  <c r="H297" i="3"/>
  <c r="H312" i="3"/>
  <c r="H20" i="3"/>
  <c r="H341" i="3"/>
  <c r="H131" i="3"/>
  <c r="H261" i="3"/>
  <c r="H238" i="3"/>
  <c r="H113" i="3"/>
  <c r="H42" i="3"/>
  <c r="H177" i="3"/>
  <c r="H207" i="3"/>
  <c r="H194" i="3"/>
  <c r="H48" i="3"/>
  <c r="H160" i="3"/>
  <c r="H295" i="3"/>
  <c r="H319" i="3"/>
  <c r="H355" i="3"/>
  <c r="H212" i="3"/>
  <c r="H365" i="3"/>
  <c r="H350" i="3"/>
  <c r="H97" i="3"/>
  <c r="H4" i="3"/>
  <c r="H28" i="3"/>
  <c r="H29" i="3"/>
  <c r="H266" i="3"/>
  <c r="H356" i="3"/>
  <c r="H311" i="3"/>
  <c r="H44" i="3"/>
  <c r="H89" i="3"/>
  <c r="H253" i="3"/>
  <c r="H98" i="3"/>
  <c r="H117" i="3"/>
  <c r="H258" i="3"/>
  <c r="H371" i="3"/>
  <c r="H236" i="3"/>
  <c r="H332" i="3"/>
  <c r="H101" i="3"/>
  <c r="H201" i="3"/>
  <c r="H276" i="3"/>
  <c r="H181" i="3"/>
  <c r="H109" i="3"/>
  <c r="H294" i="3"/>
  <c r="H252" i="3"/>
  <c r="H353" i="3"/>
  <c r="H156" i="3"/>
  <c r="H96" i="3"/>
  <c r="H242" i="3"/>
  <c r="H326" i="3"/>
  <c r="H142" i="3"/>
  <c r="H170" i="3"/>
  <c r="H215" i="3"/>
  <c r="H128" i="3"/>
  <c r="H340" i="3"/>
  <c r="H351" i="3"/>
  <c r="H161" i="3"/>
  <c r="H217" i="3"/>
  <c r="H66" i="3"/>
  <c r="H203" i="3"/>
  <c r="H81" i="3"/>
  <c r="H336" i="3"/>
  <c r="H225" i="3"/>
  <c r="H139" i="3"/>
  <c r="H293" i="3"/>
  <c r="H25" i="3"/>
  <c r="H184" i="3"/>
  <c r="H257" i="3"/>
  <c r="H34" i="3"/>
  <c r="H282" i="3"/>
  <c r="H213" i="3"/>
  <c r="H110" i="3"/>
  <c r="H360" i="3"/>
  <c r="H68" i="3"/>
  <c r="H45" i="3"/>
  <c r="H190" i="3"/>
  <c r="H129" i="3"/>
  <c r="H249" i="3"/>
  <c r="H164" i="3"/>
  <c r="H84" i="3"/>
  <c r="H243" i="3"/>
  <c r="H73" i="3"/>
  <c r="H130" i="3"/>
  <c r="H338" i="3"/>
  <c r="H204" i="3"/>
  <c r="H316" i="3"/>
  <c r="H78" i="3"/>
  <c r="H64" i="3"/>
  <c r="H268" i="3"/>
  <c r="H157" i="3"/>
  <c r="H303" i="3"/>
  <c r="H270" i="3"/>
  <c r="H59" i="3"/>
  <c r="H333" i="3"/>
  <c r="H17" i="3"/>
  <c r="H163" i="3"/>
  <c r="H67" i="3"/>
  <c r="H133" i="3"/>
  <c r="H46" i="3"/>
  <c r="H103" i="3"/>
  <c r="H136" i="3"/>
  <c r="H369" i="3"/>
  <c r="H168" i="3"/>
  <c r="H186" i="3"/>
  <c r="H21" i="3"/>
  <c r="H342" i="3"/>
  <c r="H104" i="3"/>
  <c r="H358" i="3"/>
  <c r="H179" i="3"/>
  <c r="H141" i="3"/>
  <c r="H259" i="3"/>
  <c r="H232" i="3"/>
  <c r="H349" i="3"/>
  <c r="H241" i="3"/>
  <c r="H88" i="3"/>
  <c r="H152" i="3"/>
  <c r="H320" i="3"/>
  <c r="H173" i="3"/>
  <c r="I291" i="3"/>
  <c r="I174" i="3"/>
  <c r="I300" i="3"/>
  <c r="I283" i="3"/>
  <c r="I108" i="3"/>
  <c r="I10" i="3"/>
  <c r="I246" i="3"/>
  <c r="I278" i="3"/>
  <c r="I23" i="3"/>
  <c r="I292" i="3"/>
  <c r="I304" i="3"/>
  <c r="I39" i="3"/>
  <c r="I102" i="3"/>
  <c r="I327" i="3"/>
  <c r="I231" i="3"/>
  <c r="I324" i="3"/>
  <c r="I3" i="3"/>
  <c r="I95" i="3"/>
  <c r="I347" i="3"/>
  <c r="I193" i="3"/>
  <c r="I180" i="3"/>
  <c r="I43" i="3"/>
  <c r="I132" i="3"/>
  <c r="I363" i="3"/>
  <c r="I247" i="3"/>
  <c r="I318" i="3"/>
  <c r="I198" i="3"/>
  <c r="I137" i="3"/>
  <c r="I364" i="3"/>
  <c r="I176" i="3"/>
  <c r="I140" i="3"/>
  <c r="I2" i="3"/>
  <c r="I298" i="3"/>
  <c r="I313" i="3"/>
  <c r="I33" i="3"/>
  <c r="I229" i="3"/>
  <c r="I206" i="3"/>
  <c r="I192" i="3"/>
  <c r="I83" i="3"/>
  <c r="I284" i="3"/>
  <c r="I250" i="3"/>
  <c r="I151" i="3"/>
  <c r="I299" i="3"/>
  <c r="I56" i="3"/>
  <c r="I205" i="3"/>
  <c r="I260" i="3"/>
  <c r="I305" i="3"/>
  <c r="I357" i="3"/>
  <c r="I74" i="3"/>
  <c r="I114" i="3"/>
  <c r="I32" i="3"/>
  <c r="I115" i="3"/>
  <c r="I26" i="3"/>
  <c r="I8" i="3"/>
  <c r="I188" i="3"/>
  <c r="I76" i="3"/>
  <c r="I13" i="3"/>
  <c r="I116" i="3"/>
  <c r="I22" i="3"/>
  <c r="I329" i="3"/>
  <c r="I52" i="3"/>
  <c r="I275" i="3"/>
  <c r="I27" i="3"/>
  <c r="I343" i="3"/>
  <c r="I100" i="3"/>
  <c r="I345" i="3"/>
  <c r="I288" i="3"/>
  <c r="I339" i="3"/>
  <c r="I86" i="3"/>
  <c r="I62" i="3"/>
  <c r="I144" i="3"/>
  <c r="I189" i="3"/>
  <c r="I121" i="3"/>
  <c r="I297" i="3"/>
  <c r="I312" i="3"/>
  <c r="I20" i="3"/>
  <c r="I341" i="3"/>
  <c r="I131" i="3"/>
  <c r="I261" i="3"/>
  <c r="I238" i="3"/>
  <c r="I113" i="3"/>
  <c r="I42" i="3"/>
  <c r="I177" i="3"/>
  <c r="I207" i="3"/>
  <c r="I194" i="3"/>
  <c r="I48" i="3"/>
  <c r="I160" i="3"/>
  <c r="I295" i="3"/>
  <c r="I319" i="3"/>
  <c r="I355" i="3"/>
  <c r="I212" i="3"/>
  <c r="I365" i="3"/>
  <c r="I350" i="3"/>
  <c r="I97" i="3"/>
  <c r="I4" i="3"/>
  <c r="I28" i="3"/>
  <c r="I29" i="3"/>
  <c r="I266" i="3"/>
  <c r="I356" i="3"/>
  <c r="I311" i="3"/>
  <c r="I44" i="3"/>
  <c r="I89" i="3"/>
  <c r="I253" i="3"/>
  <c r="I98" i="3"/>
  <c r="I117" i="3"/>
  <c r="I258" i="3"/>
  <c r="I371" i="3"/>
  <c r="I236" i="3"/>
  <c r="I332" i="3"/>
  <c r="I101" i="3"/>
  <c r="I201" i="3"/>
  <c r="I276" i="3"/>
  <c r="I181" i="3"/>
  <c r="I109" i="3"/>
  <c r="I294" i="3"/>
  <c r="I252" i="3"/>
  <c r="I353" i="3"/>
  <c r="I156" i="3"/>
  <c r="I96" i="3"/>
  <c r="I242" i="3"/>
  <c r="I326" i="3"/>
  <c r="I142" i="3"/>
  <c r="I170" i="3"/>
  <c r="I215" i="3"/>
  <c r="I128" i="3"/>
  <c r="I340" i="3"/>
  <c r="I351" i="3"/>
  <c r="I161" i="3"/>
  <c r="I217" i="3"/>
  <c r="I66" i="3"/>
  <c r="I203" i="3"/>
  <c r="I81" i="3"/>
  <c r="I336" i="3"/>
  <c r="I225" i="3"/>
  <c r="I139" i="3"/>
  <c r="I293" i="3"/>
  <c r="I25" i="3"/>
  <c r="I184" i="3"/>
  <c r="I257" i="3"/>
  <c r="I34" i="3"/>
  <c r="I282" i="3"/>
  <c r="I213" i="3"/>
  <c r="I110" i="3"/>
  <c r="I360" i="3"/>
  <c r="I68" i="3"/>
  <c r="I45" i="3"/>
  <c r="I190" i="3"/>
  <c r="I129" i="3"/>
  <c r="I249" i="3"/>
  <c r="I164" i="3"/>
  <c r="I84" i="3"/>
  <c r="I243" i="3"/>
  <c r="I73" i="3"/>
  <c r="I130" i="3"/>
  <c r="I338" i="3"/>
  <c r="I204" i="3"/>
  <c r="I316" i="3"/>
  <c r="I78" i="3"/>
  <c r="I64" i="3"/>
  <c r="I268" i="3"/>
  <c r="I157" i="3"/>
  <c r="I303" i="3"/>
  <c r="I270" i="3"/>
  <c r="I59" i="3"/>
  <c r="I333" i="3"/>
  <c r="I17" i="3"/>
  <c r="I163" i="3"/>
  <c r="I67" i="3"/>
  <c r="I133" i="3"/>
  <c r="I46" i="3"/>
  <c r="I103" i="3"/>
  <c r="I136" i="3"/>
  <c r="I369" i="3"/>
  <c r="I168" i="3"/>
  <c r="I186" i="3"/>
  <c r="I21" i="3"/>
  <c r="I342" i="3"/>
  <c r="I104" i="3"/>
  <c r="I358" i="3"/>
  <c r="I179" i="3"/>
  <c r="I141" i="3"/>
  <c r="I259" i="3"/>
  <c r="I232" i="3"/>
  <c r="I349" i="3"/>
  <c r="I241" i="3"/>
  <c r="I88" i="3"/>
  <c r="I152" i="3"/>
  <c r="I320" i="3"/>
  <c r="I173" i="3"/>
  <c r="H239" i="3"/>
  <c r="H182" i="3"/>
  <c r="H19" i="3"/>
  <c r="H237" i="3"/>
  <c r="H71" i="3"/>
  <c r="H80" i="3"/>
  <c r="H214" i="3"/>
  <c r="H315" i="3"/>
  <c r="H154" i="3"/>
  <c r="H120" i="3"/>
  <c r="H244" i="3"/>
  <c r="H251" i="3"/>
  <c r="H223" i="3"/>
  <c r="H265" i="3"/>
  <c r="H330" i="3"/>
  <c r="H361" i="3"/>
  <c r="H155" i="3"/>
  <c r="H277" i="3"/>
  <c r="H325" i="3"/>
  <c r="H37" i="3"/>
  <c r="H24" i="3"/>
  <c r="H216" i="3"/>
  <c r="H372" i="3"/>
  <c r="H55" i="3"/>
  <c r="H322" i="3"/>
  <c r="H9" i="3"/>
  <c r="H143" i="3"/>
  <c r="H105" i="3"/>
  <c r="H6" i="3"/>
  <c r="H281" i="3"/>
  <c r="H135" i="3"/>
  <c r="H92" i="3"/>
  <c r="H211" i="3"/>
  <c r="H69" i="3"/>
  <c r="H208" i="3"/>
  <c r="H112" i="3"/>
  <c r="H167" i="3"/>
  <c r="H159" i="3"/>
  <c r="H209" i="3"/>
  <c r="H240" i="3"/>
  <c r="H125" i="3"/>
  <c r="H14" i="3"/>
  <c r="H183" i="3"/>
  <c r="H196" i="3"/>
  <c r="H328" i="3"/>
  <c r="H307" i="3"/>
  <c r="H354" i="3"/>
  <c r="H7" i="3"/>
  <c r="I239" i="3"/>
  <c r="I182" i="3"/>
  <c r="I19" i="3"/>
  <c r="I237" i="3"/>
  <c r="I71" i="3"/>
  <c r="I80" i="3"/>
  <c r="I214" i="3"/>
  <c r="I315" i="3"/>
  <c r="I154" i="3"/>
  <c r="I120" i="3"/>
  <c r="I244" i="3"/>
  <c r="I251" i="3"/>
  <c r="I223" i="3"/>
  <c r="I265" i="3"/>
  <c r="I330" i="3"/>
  <c r="I361" i="3"/>
  <c r="I155" i="3"/>
  <c r="I277" i="3"/>
  <c r="I325" i="3"/>
  <c r="I37" i="3"/>
  <c r="I24" i="3"/>
  <c r="I216" i="3"/>
  <c r="I372" i="3"/>
  <c r="I55" i="3"/>
  <c r="I322" i="3"/>
  <c r="I9" i="3"/>
  <c r="I143" i="3"/>
  <c r="I105" i="3"/>
  <c r="I6" i="3"/>
  <c r="I281" i="3"/>
  <c r="I135" i="3"/>
  <c r="I92" i="3"/>
  <c r="I211" i="3"/>
  <c r="I69" i="3"/>
  <c r="I208" i="3"/>
  <c r="I112" i="3"/>
  <c r="I167" i="3"/>
  <c r="I159" i="3"/>
  <c r="I209" i="3"/>
  <c r="I240" i="3"/>
  <c r="I125" i="3"/>
  <c r="I14" i="3"/>
  <c r="I183" i="3"/>
  <c r="I196" i="3"/>
  <c r="I328" i="3"/>
  <c r="I307" i="3"/>
  <c r="I354" i="3"/>
  <c r="I7" i="3"/>
  <c r="H352" i="3"/>
  <c r="H158" i="3"/>
  <c r="H5" i="3"/>
  <c r="H331" i="3"/>
  <c r="H191" i="3"/>
  <c r="H126" i="3"/>
  <c r="H171" i="3"/>
  <c r="H285" i="3"/>
  <c r="H334" i="3"/>
  <c r="H224" i="3"/>
  <c r="H122" i="3"/>
  <c r="H263" i="3"/>
  <c r="H222" i="3"/>
  <c r="H271" i="3"/>
  <c r="H286" i="3"/>
  <c r="H50" i="3"/>
  <c r="H195" i="3"/>
  <c r="H289" i="3"/>
  <c r="H368" i="3"/>
  <c r="H165" i="3"/>
  <c r="H290" i="3"/>
  <c r="H106" i="3"/>
  <c r="H187" i="3"/>
  <c r="H148" i="3"/>
  <c r="H99" i="3"/>
  <c r="H287" i="3"/>
  <c r="H200" i="3"/>
  <c r="H317" i="3"/>
  <c r="H30" i="3"/>
  <c r="H221" i="3"/>
  <c r="H138" i="3"/>
  <c r="H87" i="3"/>
  <c r="H367" i="3"/>
  <c r="H323" i="3"/>
  <c r="H175" i="3"/>
  <c r="H65" i="3"/>
  <c r="H134" i="3"/>
  <c r="H227" i="3"/>
  <c r="H314" i="3"/>
  <c r="H197" i="3"/>
  <c r="H31" i="3"/>
  <c r="H145" i="3"/>
  <c r="H366" i="3"/>
  <c r="H185" i="3"/>
  <c r="H279" i="3"/>
  <c r="H256" i="3"/>
  <c r="I352" i="3"/>
  <c r="I158" i="3"/>
  <c r="I5" i="3"/>
  <c r="I331" i="3"/>
  <c r="I191" i="3"/>
  <c r="I126" i="3"/>
  <c r="I171" i="3"/>
  <c r="I285" i="3"/>
  <c r="I334" i="3"/>
  <c r="I224" i="3"/>
  <c r="I122" i="3"/>
  <c r="I263" i="3"/>
  <c r="I222" i="3"/>
  <c r="I271" i="3"/>
  <c r="I286" i="3"/>
  <c r="I50" i="3"/>
  <c r="I195" i="3"/>
  <c r="I289" i="3"/>
  <c r="I368" i="3"/>
  <c r="I165" i="3"/>
  <c r="I290" i="3"/>
  <c r="I106" i="3"/>
  <c r="I187" i="3"/>
  <c r="I148" i="3"/>
  <c r="I99" i="3"/>
  <c r="I287" i="3"/>
  <c r="I200" i="3"/>
  <c r="I317" i="3"/>
  <c r="I30" i="3"/>
  <c r="I221" i="3"/>
  <c r="I138" i="3"/>
  <c r="I87" i="3"/>
  <c r="I367" i="3"/>
  <c r="I323" i="3"/>
  <c r="I175" i="3"/>
  <c r="I65" i="3"/>
  <c r="I134" i="3"/>
  <c r="I227" i="3"/>
  <c r="I314" i="3"/>
  <c r="I197" i="3"/>
  <c r="I31" i="3"/>
  <c r="I145" i="3"/>
  <c r="I366" i="3"/>
  <c r="I185" i="3"/>
  <c r="I279" i="3"/>
  <c r="I256" i="3"/>
  <c r="H51" i="3"/>
  <c r="H94" i="3"/>
  <c r="H255" i="3"/>
  <c r="H75" i="3"/>
  <c r="H118" i="3"/>
  <c r="H202" i="3"/>
  <c r="H274" i="3"/>
  <c r="H40" i="3"/>
  <c r="H267" i="3"/>
  <c r="H344" i="3"/>
  <c r="H38" i="3"/>
  <c r="H233" i="3"/>
  <c r="H359" i="3"/>
  <c r="H54" i="3"/>
  <c r="H310" i="3"/>
  <c r="H264" i="3"/>
  <c r="H16" i="3"/>
  <c r="H362" i="3"/>
  <c r="H82" i="3"/>
  <c r="H124" i="3"/>
  <c r="H147" i="3"/>
  <c r="H127" i="3"/>
  <c r="H337" i="3"/>
  <c r="H107" i="3"/>
  <c r="H90" i="3"/>
  <c r="H178" i="3"/>
  <c r="H53" i="3"/>
  <c r="H35" i="3"/>
  <c r="H57" i="3"/>
  <c r="H18" i="3"/>
  <c r="H254" i="3"/>
  <c r="H321" i="3"/>
  <c r="H162" i="3"/>
  <c r="H153" i="3"/>
  <c r="H169" i="3"/>
  <c r="H245" i="3"/>
  <c r="H166" i="3"/>
  <c r="H61" i="3"/>
  <c r="H60" i="3"/>
  <c r="H210" i="3"/>
  <c r="H273" i="3"/>
  <c r="H47" i="3"/>
  <c r="H262" i="3"/>
  <c r="I51" i="3"/>
  <c r="I94" i="3"/>
  <c r="I255" i="3"/>
  <c r="I75" i="3"/>
  <c r="I118" i="3"/>
  <c r="I202" i="3"/>
  <c r="I274" i="3"/>
  <c r="I40" i="3"/>
  <c r="I267" i="3"/>
  <c r="I344" i="3"/>
  <c r="I38" i="3"/>
  <c r="I233" i="3"/>
  <c r="I359" i="3"/>
  <c r="I54" i="3"/>
  <c r="I310" i="3"/>
  <c r="I264" i="3"/>
  <c r="I16" i="3"/>
  <c r="I362" i="3"/>
  <c r="I82" i="3"/>
  <c r="I124" i="3"/>
  <c r="I147" i="3"/>
  <c r="I127" i="3"/>
  <c r="I337" i="3"/>
  <c r="I107" i="3"/>
  <c r="I90" i="3"/>
  <c r="I178" i="3"/>
  <c r="I53" i="3"/>
  <c r="I35" i="3"/>
  <c r="I57" i="3"/>
  <c r="I18" i="3"/>
  <c r="I254" i="3"/>
  <c r="I321" i="3"/>
  <c r="I162" i="3"/>
  <c r="I153" i="3"/>
  <c r="I169" i="3"/>
  <c r="I245" i="3"/>
  <c r="I166" i="3"/>
  <c r="I61" i="3"/>
  <c r="I60" i="3"/>
  <c r="I210" i="3"/>
  <c r="I273" i="3"/>
  <c r="I47" i="3"/>
  <c r="I262" i="3"/>
  <c r="H234" i="3"/>
  <c r="H302" i="3"/>
  <c r="H58" i="3"/>
  <c r="H146" i="3"/>
  <c r="H370" i="3"/>
  <c r="H36" i="3"/>
  <c r="H111" i="3"/>
  <c r="H119" i="3"/>
  <c r="H308" i="3"/>
  <c r="H301" i="3"/>
  <c r="H85" i="3"/>
  <c r="H272" i="3"/>
  <c r="H309" i="3"/>
  <c r="H49" i="3"/>
  <c r="H235" i="3"/>
  <c r="H226" i="3"/>
  <c r="H280" i="3"/>
  <c r="H346" i="3"/>
  <c r="H230" i="3"/>
  <c r="H93" i="3"/>
  <c r="H15" i="3"/>
  <c r="H220" i="3"/>
  <c r="H172" i="3"/>
  <c r="H63" i="3"/>
  <c r="H70" i="3"/>
  <c r="H228" i="3"/>
  <c r="H150" i="3"/>
  <c r="H12" i="3"/>
  <c r="H199" i="3"/>
  <c r="H149" i="3"/>
  <c r="H123" i="3"/>
  <c r="H79" i="3"/>
  <c r="H72" i="3"/>
  <c r="H218" i="3"/>
  <c r="H269" i="3"/>
  <c r="H335" i="3"/>
  <c r="H373" i="3"/>
  <c r="L6" i="4"/>
  <c r="K6" i="4"/>
  <c r="I234" i="3"/>
  <c r="I302" i="3"/>
  <c r="I58" i="3"/>
  <c r="I146" i="3"/>
  <c r="I370" i="3"/>
  <c r="I36" i="3"/>
  <c r="I111" i="3"/>
  <c r="I119" i="3"/>
  <c r="I308" i="3"/>
  <c r="I301" i="3"/>
  <c r="I85" i="3"/>
  <c r="I272" i="3"/>
  <c r="I309" i="3"/>
  <c r="I49" i="3"/>
  <c r="I235" i="3"/>
  <c r="I226" i="3"/>
  <c r="I280" i="3"/>
  <c r="I346" i="3"/>
  <c r="I230" i="3"/>
  <c r="I93" i="3"/>
  <c r="I15" i="3"/>
  <c r="I220" i="3"/>
  <c r="I172" i="3"/>
  <c r="I63" i="3"/>
  <c r="I70" i="3"/>
  <c r="I228" i="3"/>
  <c r="I150" i="3"/>
  <c r="I12" i="3"/>
  <c r="I199" i="3"/>
  <c r="I149" i="3"/>
  <c r="I123" i="3"/>
  <c r="I79" i="3"/>
  <c r="I72" i="3"/>
  <c r="I218" i="3"/>
  <c r="I269" i="3"/>
  <c r="I335" i="3"/>
  <c r="I373" i="3"/>
  <c r="I77" i="3"/>
  <c r="I219" i="3"/>
  <c r="I296" i="3"/>
  <c r="I306" i="3"/>
  <c r="I91" i="3"/>
  <c r="I11" i="3"/>
  <c r="I41" i="3"/>
  <c r="I348" i="3"/>
  <c r="I248" i="3"/>
  <c r="H77" i="3"/>
  <c r="H219" i="3"/>
  <c r="H296" i="3"/>
  <c r="H306" i="3"/>
  <c r="H91" i="3"/>
  <c r="H11" i="3"/>
  <c r="H41" i="3"/>
  <c r="H348" i="3"/>
  <c r="H248" i="3"/>
  <c r="M6" i="4" l="1"/>
</calcChain>
</file>

<file path=xl/sharedStrings.xml><?xml version="1.0" encoding="utf-8"?>
<sst xmlns="http://schemas.openxmlformats.org/spreadsheetml/2006/main" count="3088" uniqueCount="465">
  <si>
    <t>NOM et Prénom</t>
  </si>
  <si>
    <t>Sexe</t>
  </si>
  <si>
    <t>Service</t>
  </si>
  <si>
    <t>Métier actuel</t>
  </si>
  <si>
    <t>Finance</t>
  </si>
  <si>
    <t>Comptable</t>
  </si>
  <si>
    <t>IT</t>
  </si>
  <si>
    <t>Production</t>
  </si>
  <si>
    <t>RH</t>
  </si>
  <si>
    <t>Chargé de recrutement</t>
  </si>
  <si>
    <t>Marketing</t>
  </si>
  <si>
    <t>Vente</t>
  </si>
  <si>
    <t>Chef de produit</t>
  </si>
  <si>
    <t>Contrôleur de gestion</t>
  </si>
  <si>
    <t>Femme</t>
  </si>
  <si>
    <t>Homme</t>
  </si>
  <si>
    <t>Total général</t>
  </si>
  <si>
    <t>Nombre de NOM et Prénom</t>
  </si>
  <si>
    <t>Étiquettes de lignes</t>
  </si>
  <si>
    <t>2023</t>
  </si>
  <si>
    <t>2021</t>
  </si>
  <si>
    <t>2019</t>
  </si>
  <si>
    <t>Date d'entrée dans l'entreprise</t>
  </si>
  <si>
    <t>Date de naissance</t>
  </si>
  <si>
    <t>Salaire brut mensuel</t>
  </si>
  <si>
    <t>Somme de Salaire brut mensuel</t>
  </si>
  <si>
    <t>Âge</t>
  </si>
  <si>
    <t>35-44</t>
  </si>
  <si>
    <t>45-54</t>
  </si>
  <si>
    <t>Salariés</t>
  </si>
  <si>
    <t>Masse salariale</t>
  </si>
  <si>
    <t>Ancienneté moyenne</t>
  </si>
  <si>
    <t>Données &gt;</t>
  </si>
  <si>
    <t>Niveau intermédiaire</t>
  </si>
  <si>
    <t>-</t>
  </si>
  <si>
    <t>Pas de prérequis</t>
  </si>
  <si>
    <t>Ancienneté dans l'entreprise</t>
  </si>
  <si>
    <t>Tableau de bord RH - Suivi de l'effectif actuel</t>
  </si>
  <si>
    <t>Moyenne de Salaire brut mensuel</t>
  </si>
  <si>
    <t>15-24</t>
  </si>
  <si>
    <t>25-34</t>
  </si>
  <si>
    <t>55-64</t>
  </si>
  <si>
    <t>2015</t>
  </si>
  <si>
    <t>2016</t>
  </si>
  <si>
    <t>2017</t>
  </si>
  <si>
    <t>2018</t>
  </si>
  <si>
    <t>2020</t>
  </si>
  <si>
    <t>2022</t>
  </si>
  <si>
    <t>2024</t>
  </si>
  <si>
    <t>2025</t>
  </si>
  <si>
    <t>Personnaliser un tableau structuré, un segment et un TCD</t>
  </si>
  <si>
    <t>Technicien de maintenance</t>
  </si>
  <si>
    <t>Responsable financier</t>
  </si>
  <si>
    <t>Opérateur de production</t>
  </si>
  <si>
    <t>Chargé de marketing</t>
  </si>
  <si>
    <t>Chef de projet IT</t>
  </si>
  <si>
    <t>Responsable marketing</t>
  </si>
  <si>
    <t>Responsable RH</t>
  </si>
  <si>
    <t>Assistant RH</t>
  </si>
  <si>
    <t>Actualiser les données d'un TCD</t>
  </si>
  <si>
    <t>Administrateur systèmes</t>
  </si>
  <si>
    <t>Business developer</t>
  </si>
  <si>
    <t>Analyste financier</t>
  </si>
  <si>
    <t>Gestionnaire paie</t>
  </si>
  <si>
    <t>Chef des ventes</t>
  </si>
  <si>
    <t>Data analyst</t>
  </si>
  <si>
    <t>MELONY Giorgia</t>
  </si>
  <si>
    <t>SI Omar</t>
  </si>
  <si>
    <t>BUKELO Nayib</t>
  </si>
  <si>
    <t>JANNER Kylie</t>
  </si>
  <si>
    <t>ZUCKERBARG Mark</t>
  </si>
  <si>
    <t>BEZUS Jeff</t>
  </si>
  <si>
    <t>GOSLYNG Ryan</t>
  </si>
  <si>
    <t>HANOUMA Cyril</t>
  </si>
  <si>
    <t>STANE Emma</t>
  </si>
  <si>
    <t>SHARAPIVA Maria</t>
  </si>
  <si>
    <t>EASTERLYNG Addison</t>
  </si>
  <si>
    <t>PERKIMS Melanie</t>
  </si>
  <si>
    <t>SUNAC Rishi</t>
  </si>
  <si>
    <t>BOLLART Faustine</t>
  </si>
  <si>
    <t>MESSY Lionel</t>
  </si>
  <si>
    <t>MARYN Sanna</t>
  </si>
  <si>
    <t>POUL Logan</t>
  </si>
  <si>
    <t>WOJCICKY Anne</t>
  </si>
  <si>
    <t>ME Jack</t>
  </si>
  <si>
    <t>FERRAGNY Chiara</t>
  </si>
  <si>
    <t>BAERBOK Annalena</t>
  </si>
  <si>
    <t>MANAUDOO Laure</t>
  </si>
  <si>
    <t>KJELLBARG Felix</t>
  </si>
  <si>
    <t>CHESKI Brian</t>
  </si>
  <si>
    <t>COTILLART Marion</t>
  </si>
  <si>
    <t>MBAKPÉ Kylian</t>
  </si>
  <si>
    <t>JONHSON Dwayne</t>
  </si>
  <si>
    <t>ATTEL Gabriel</t>
  </si>
  <si>
    <t>LAWRENSE Jennifer</t>
  </si>
  <si>
    <t>JOLYE Angelina</t>
  </si>
  <si>
    <t>HASTENGS Reed</t>
  </si>
  <si>
    <t>DUJARDYN Jean</t>
  </si>
  <si>
    <t>DAMELYO Charli</t>
  </si>
  <si>
    <t>MAHFOOF Léna</t>
  </si>
  <si>
    <t>PARKAR Tony</t>
  </si>
  <si>
    <t>WATKIMS Darren</t>
  </si>
  <si>
    <t>ZYDANE Zinédine</t>
  </si>
  <si>
    <t>DONALSON Jimmy</t>
  </si>
  <si>
    <t>MAKRON Emmanuel</t>
  </si>
  <si>
    <t>RONOLDO Cristiano</t>
  </si>
  <si>
    <t>SPIEGAL Evan</t>
  </si>
  <si>
    <t>FEDEREZ Roger</t>
  </si>
  <si>
    <t>ARDREN Jacinda</t>
  </si>
  <si>
    <t>BLAKALY Sara</t>
  </si>
  <si>
    <t>WYLLIAMS Serena</t>
  </si>
  <si>
    <t>MUSC Elon</t>
  </si>
  <si>
    <t>CHAMBERLAYN Emma</t>
  </si>
  <si>
    <t>Community manager</t>
  </si>
  <si>
    <t>Développeur</t>
  </si>
  <si>
    <t>Account manager</t>
  </si>
  <si>
    <t>Technicien qualité</t>
  </si>
  <si>
    <t>Responsable comptable</t>
  </si>
  <si>
    <t>Chargé formation</t>
  </si>
  <si>
    <t>Content manager</t>
  </si>
  <si>
    <t>Responsable grands comptes</t>
  </si>
  <si>
    <t>BOMT Usain</t>
  </si>
  <si>
    <t>FETERER Roger</t>
  </si>
  <si>
    <t>NATAL Rafael</t>
  </si>
  <si>
    <t>DJOKOVYC Novak</t>
  </si>
  <si>
    <t>HAMILTOM Lewis</t>
  </si>
  <si>
    <t>LEBROM James</t>
  </si>
  <si>
    <t>PHELPZ Michael</t>
  </si>
  <si>
    <t>BILEZ Simone</t>
  </si>
  <si>
    <t>OZAKA Naomi</t>
  </si>
  <si>
    <t>WILLIAMZ Venus</t>
  </si>
  <si>
    <t>MELOMI Giorgia</t>
  </si>
  <si>
    <t>ZANCHEZ Pedro</t>
  </si>
  <si>
    <t>BORYC Gabriel</t>
  </si>
  <si>
    <t>SVNAK Rishi</t>
  </si>
  <si>
    <t>OCASYOCORTEZ Alexandria</t>
  </si>
  <si>
    <t>BAERBOKK Annalena</t>
  </si>
  <si>
    <t>ZELEMSKY Volodymyr</t>
  </si>
  <si>
    <t>DYCAPRIO Leonardo</t>
  </si>
  <si>
    <t>HATHAWBY Anne</t>
  </si>
  <si>
    <t>JOHANSSOM Scarlett</t>
  </si>
  <si>
    <t>HEMZWORTH Chris</t>
  </si>
  <si>
    <t>WATZON Emma</t>
  </si>
  <si>
    <t>GATOT Gal</t>
  </si>
  <si>
    <t>FASSBEMDER Michael</t>
  </si>
  <si>
    <t>KOTILLARD Marion</t>
  </si>
  <si>
    <t>BORTMAN Natalie</t>
  </si>
  <si>
    <t>BEZOZ Jeff</t>
  </si>
  <si>
    <t>BRYN Sergey</t>
  </si>
  <si>
    <t>BAGE Larry</t>
  </si>
  <si>
    <t>NA Jack</t>
  </si>
  <si>
    <t>TORSEY Jack</t>
  </si>
  <si>
    <t>KARTASHIAN Kim</t>
  </si>
  <si>
    <t>KALANYCK Travis</t>
  </si>
  <si>
    <t>KHESKY Brian</t>
  </si>
  <si>
    <t>MRBEAZT Jimmy</t>
  </si>
  <si>
    <t>KHBBY Khaby</t>
  </si>
  <si>
    <t>CHARLY Charli</t>
  </si>
  <si>
    <t>LOGAM Logan</t>
  </si>
  <si>
    <t>PEWTIEPIE Felix</t>
  </si>
  <si>
    <t>BOKIMANE Imane</t>
  </si>
  <si>
    <t>NYNJA Tyler</t>
  </si>
  <si>
    <t>YBRAHIMOVIC Zlatan</t>
  </si>
  <si>
    <t>KAMTE NGolo</t>
  </si>
  <si>
    <t>ALONZO Fernando</t>
  </si>
  <si>
    <t>VERSTAPBEN Max</t>
  </si>
  <si>
    <t>KYPCHOGE Eliud</t>
  </si>
  <si>
    <t>HEMRY Thierry</t>
  </si>
  <si>
    <t>KIMMIKH Joshua</t>
  </si>
  <si>
    <t>RABINOE Megan</t>
  </si>
  <si>
    <t>WAMBAKH Abby</t>
  </si>
  <si>
    <t>MARTYNEZ Alexia</t>
  </si>
  <si>
    <t>HARRYS Kamala</t>
  </si>
  <si>
    <t>OBRATOR Andres</t>
  </si>
  <si>
    <t>MARIM Sanna</t>
  </si>
  <si>
    <t>PAZHINYAN Nikol</t>
  </si>
  <si>
    <t>RAMABHOSA Cyril</t>
  </si>
  <si>
    <t>BOLZONARO Jair</t>
  </si>
  <si>
    <t>LAGARTE Christine</t>
  </si>
  <si>
    <t>REYMOLDS Ryan</t>
  </si>
  <si>
    <t>ZTONE Emma</t>
  </si>
  <si>
    <t>KHALAMET Timothee</t>
  </si>
  <si>
    <t>ROBBYE Margot</t>
  </si>
  <si>
    <t>GARKIA Eva</t>
  </si>
  <si>
    <t>KUMBERBATCH Benedict</t>
  </si>
  <si>
    <t>JOHNZON Dwayne</t>
  </si>
  <si>
    <t>FOZTER Jodie</t>
  </si>
  <si>
    <t>RAMY Malek</t>
  </si>
  <si>
    <t>LAX Jude</t>
  </si>
  <si>
    <t>TELL Michael</t>
  </si>
  <si>
    <t>BEMIOFF Marc</t>
  </si>
  <si>
    <t>MARAYEN Shantanu</t>
  </si>
  <si>
    <t>HVANG Jensen</t>
  </si>
  <si>
    <t>EL Daniel</t>
  </si>
  <si>
    <t>ZPIEGEL Evan</t>
  </si>
  <si>
    <t>TROGON Whitney</t>
  </si>
  <si>
    <t>KOLLISON Patrick</t>
  </si>
  <si>
    <t>COLLIZON John</t>
  </si>
  <si>
    <t>HOOT Meg</t>
  </si>
  <si>
    <t>MAZA Maya</t>
  </si>
  <si>
    <t>TATY Tati</t>
  </si>
  <si>
    <t>LARSAY Larri</t>
  </si>
  <si>
    <t>BEMLA Bella</t>
  </si>
  <si>
    <t>JAMEZ James</t>
  </si>
  <si>
    <t>ZPEED Darren</t>
  </si>
  <si>
    <t>KSY Olajide</t>
  </si>
  <si>
    <t>POPBY Poppy</t>
  </si>
  <si>
    <t>NAZTY Lena</t>
  </si>
  <si>
    <t>MODRIK Luka</t>
  </si>
  <si>
    <t>KROOZ Toni</t>
  </si>
  <si>
    <t>BALF Gareth</t>
  </si>
  <si>
    <t>MEUER Manuel</t>
  </si>
  <si>
    <t>COURTOYS Thibaut</t>
  </si>
  <si>
    <t>DUPLANTYS Armand</t>
  </si>
  <si>
    <t>LYLLARD Damian</t>
  </si>
  <si>
    <t>TAURASY Diana</t>
  </si>
  <si>
    <t>KALINZKAYA Anna</t>
  </si>
  <si>
    <t>HARDEM James</t>
  </si>
  <si>
    <t>MORAWIECKY Mateusz</t>
  </si>
  <si>
    <t>MYLEI Javier</t>
  </si>
  <si>
    <t>MARINELLY Giulia</t>
  </si>
  <si>
    <t>ORBAM Viktor</t>
  </si>
  <si>
    <t>VARFLA Luis</t>
  </si>
  <si>
    <t>ZANNA Elisabeth</t>
  </si>
  <si>
    <t>KALLAZ Kaja</t>
  </si>
  <si>
    <t>PLENKOVIK Andrej</t>
  </si>
  <si>
    <t>TSIKHAMOVSKAYA Sviatlana</t>
  </si>
  <si>
    <t>BFRRY Halle</t>
  </si>
  <si>
    <t>BASCAL Pedro</t>
  </si>
  <si>
    <t>MADSEM Mads</t>
  </si>
  <si>
    <t>ZWINTON Tilda</t>
  </si>
  <si>
    <t>BOUGH Florence</t>
  </si>
  <si>
    <t>TRIVER Adam</t>
  </si>
  <si>
    <t>ANIZTON Jennifer</t>
  </si>
  <si>
    <t>IZAAC Oscar</t>
  </si>
  <si>
    <t>GAGB Lady</t>
  </si>
  <si>
    <t>ALTMAM Sam</t>
  </si>
  <si>
    <t>PYCHAY Sundar</t>
  </si>
  <si>
    <t>HOUSTOM Drew</t>
  </si>
  <si>
    <t>FERGVSON Whitney</t>
  </si>
  <si>
    <t>LONZDALE Joe</t>
  </si>
  <si>
    <t>COMRAD Hilton</t>
  </si>
  <si>
    <t>LEWY Marc</t>
  </si>
  <si>
    <t>GRAHBM Paul</t>
  </si>
  <si>
    <t>KHEN Tony</t>
  </si>
  <si>
    <t>KARB Alex</t>
  </si>
  <si>
    <t>LEWYS Leah</t>
  </si>
  <si>
    <t>MOEL Cody</t>
  </si>
  <si>
    <t>HBLL Brett</t>
  </si>
  <si>
    <t>AVAMI Avani</t>
  </si>
  <si>
    <t>KSEMER Nico</t>
  </si>
  <si>
    <t>LAKHLAN Lachlan</t>
  </si>
  <si>
    <t>VALENTIMA Valentina</t>
  </si>
  <si>
    <t>SQUEEZYE Lucas</t>
  </si>
  <si>
    <t>YNNOCENT Justine</t>
  </si>
  <si>
    <t>AMYXEM Maxime</t>
  </si>
  <si>
    <t>65-75</t>
  </si>
  <si>
    <t>Chef d’équipe</t>
  </si>
  <si>
    <t>Technicien support informatique</t>
  </si>
  <si>
    <t>Commercial</t>
  </si>
  <si>
    <t>Responsable de production</t>
  </si>
  <si>
    <t>RODRYGUEZ James</t>
  </si>
  <si>
    <t>KLOBP Jurgen</t>
  </si>
  <si>
    <t>SAME Leroy</t>
  </si>
  <si>
    <t>PYRLO Andrea</t>
  </si>
  <si>
    <t>GIMOBILI Manu</t>
  </si>
  <si>
    <t>ANTETOKOUNMBO Giannis</t>
  </si>
  <si>
    <t>MUGURVZA Garbine</t>
  </si>
  <si>
    <t>PLYSKOVA Karolina</t>
  </si>
  <si>
    <t>BARUY Ashleigh</t>
  </si>
  <si>
    <t>ROGERZ Aaron</t>
  </si>
  <si>
    <t>SKHOLZ Olaf</t>
  </si>
  <si>
    <t>BIDEM Hunter</t>
  </si>
  <si>
    <t>FREELAMD Chrystia</t>
  </si>
  <si>
    <t>TVSK Donald</t>
  </si>
  <si>
    <t>MELENCHOM Jean</t>
  </si>
  <si>
    <t>TRUZS Liz</t>
  </si>
  <si>
    <t>ALBAMESE Anthony</t>
  </si>
  <si>
    <t>FIKO Robert</t>
  </si>
  <si>
    <t>WOMG Penny</t>
  </si>
  <si>
    <t>KYSHIDA Fumio</t>
  </si>
  <si>
    <t>KRAIG Daniel</t>
  </si>
  <si>
    <t>BLUMT Emily</t>
  </si>
  <si>
    <t>HOLLANT Tom</t>
  </si>
  <si>
    <t>ZEMDAYA Zendaya</t>
  </si>
  <si>
    <t>MURBHY Cillian</t>
  </si>
  <si>
    <t>THEROM Charlize</t>
  </si>
  <si>
    <t>LARZON Brie</t>
  </si>
  <si>
    <t>HUGHEZ Hugh</t>
  </si>
  <si>
    <t>ZEYFRIED Amanda</t>
  </si>
  <si>
    <t>KOOK Tim</t>
  </si>
  <si>
    <t>ICAM David</t>
  </si>
  <si>
    <t>AHAO Changpeng</t>
  </si>
  <si>
    <t>RYVIAN RJ</t>
  </si>
  <si>
    <t>TAM Lisa</t>
  </si>
  <si>
    <t>BENMETT Sarah</t>
  </si>
  <si>
    <t>MBYER Marissa</t>
  </si>
  <si>
    <t>LEVANDOWZKI Anthony</t>
  </si>
  <si>
    <t>KYRIL Cyril</t>
  </si>
  <si>
    <t>DYNA Dina</t>
  </si>
  <si>
    <t>RABHAEL Raphael</t>
  </si>
  <si>
    <t>MYCHOU Miguel</t>
  </si>
  <si>
    <t>JOYKA Jordan</t>
  </si>
  <si>
    <t>SAMANAS Sanaa</t>
  </si>
  <si>
    <t>BOV Sophie</t>
  </si>
  <si>
    <t>LEP Leo</t>
  </si>
  <si>
    <t>NORMAM Norman</t>
  </si>
  <si>
    <t>SOM Heungmin</t>
  </si>
  <si>
    <t>ZALAH Mohamed</t>
  </si>
  <si>
    <t>DEBRVYNE Kevin</t>
  </si>
  <si>
    <t>GRYEZMANN Antoine</t>
  </si>
  <si>
    <t>BEMZEMA Karim</t>
  </si>
  <si>
    <t>HAALAMD Erling</t>
  </si>
  <si>
    <t>BAZKET Sue</t>
  </si>
  <si>
    <t>ANDREESKU Bianca</t>
  </si>
  <si>
    <t>KVYTOVA Petra</t>
  </si>
  <si>
    <t>DOMCIC Luka</t>
  </si>
  <si>
    <t>AUTAL Gabriel</t>
  </si>
  <si>
    <t>HABEK Jan</t>
  </si>
  <si>
    <t>BARNYER Michel</t>
  </si>
  <si>
    <t>VALLZ Manuel</t>
  </si>
  <si>
    <t>BORME Elisabeth</t>
  </si>
  <si>
    <t>PHYLIPPE Edouard</t>
  </si>
  <si>
    <t>BECRESSE Valerie</t>
  </si>
  <si>
    <t>WIETEMANN Klaus</t>
  </si>
  <si>
    <t>FRANKO James</t>
  </si>
  <si>
    <t>WINZLET Kate</t>
  </si>
  <si>
    <t>RATCLIFFE Daniel</t>
  </si>
  <si>
    <t>WAZH Lupita</t>
  </si>
  <si>
    <t>EGERTOM Taron</t>
  </si>
  <si>
    <t>CHASTAYN Jessica</t>
  </si>
  <si>
    <t>JAKKMAN Hugh</t>
  </si>
  <si>
    <t>KYDMAN Nicole</t>
  </si>
  <si>
    <t>HARRIZ Jonathan</t>
  </si>
  <si>
    <t>ROTI Eli</t>
  </si>
  <si>
    <t>SYEBEL Thomas</t>
  </si>
  <si>
    <t>BALMER Melanie</t>
  </si>
  <si>
    <t>WHYTMAN Meg</t>
  </si>
  <si>
    <t>HOFFMAM Reid</t>
  </si>
  <si>
    <t>NOYEZ Elizabeth</t>
  </si>
  <si>
    <t>MKMILLON Doug</t>
  </si>
  <si>
    <t>GRFELEY David</t>
  </si>
  <si>
    <t>BLECHARKZYK Nathan</t>
  </si>
  <si>
    <t>KOSTIM Andrey</t>
  </si>
  <si>
    <t>LEWY Clara</t>
  </si>
  <si>
    <t>LACRYM Karim</t>
  </si>
  <si>
    <t>BOKORA Matt</t>
  </si>
  <si>
    <t>KARLA Carla</t>
  </si>
  <si>
    <t>ROMZ Romy</t>
  </si>
  <si>
    <t>YNSTA Ines</t>
  </si>
  <si>
    <t>LOUIZ Louis</t>
  </si>
  <si>
    <t>ZOPHIE Sophie</t>
  </si>
  <si>
    <t>YANM Yann</t>
  </si>
  <si>
    <t>FMMA Emma</t>
  </si>
  <si>
    <t>ALBBA David</t>
  </si>
  <si>
    <t>BEDRI Pedro</t>
  </si>
  <si>
    <t>BELLYNGHAM Jude</t>
  </si>
  <si>
    <t>OSIMHEM Victor</t>
  </si>
  <si>
    <t>ZABALENKA Aryna</t>
  </si>
  <si>
    <t>SVYATEK Iga</t>
  </si>
  <si>
    <t>BOGACAR Tadej</t>
  </si>
  <si>
    <t>EVAMS Katie</t>
  </si>
  <si>
    <t>MYTCHELL Donovan</t>
  </si>
  <si>
    <t>FOY DeAaron</t>
  </si>
  <si>
    <t>HALEZ Nikki</t>
  </si>
  <si>
    <t>NEWZOM Gavin</t>
  </si>
  <si>
    <t>ZUNAK Rishi</t>
  </si>
  <si>
    <t>METZOLA Roberta</t>
  </si>
  <si>
    <t>VILLAIMI Elias</t>
  </si>
  <si>
    <t>FREDERIKZEN Mette</t>
  </si>
  <si>
    <t>LAZSALLE Jean</t>
  </si>
  <si>
    <t>PIAMTEDOSI Matteo</t>
  </si>
  <si>
    <t>KRETSKHMER Michael</t>
  </si>
  <si>
    <t>GLEEZON Domhnall</t>
  </si>
  <si>
    <t>ROMAN Saoirse</t>
  </si>
  <si>
    <t>MYONGO Lupita</t>
  </si>
  <si>
    <t>YEUM Steven</t>
  </si>
  <si>
    <t>KALUVYA Daniel</t>
  </si>
  <si>
    <t>FLORENKE Pugh</t>
  </si>
  <si>
    <t>MOMOB Jason</t>
  </si>
  <si>
    <t>TURMER Sophie</t>
  </si>
  <si>
    <t>ISAAKS Jason</t>
  </si>
  <si>
    <t>KHOW Awkwafina</t>
  </si>
  <si>
    <t>MADAL Ramon</t>
  </si>
  <si>
    <t>HENRYQUEZ Ana</t>
  </si>
  <si>
    <t>WEIMSTEIN Julia</t>
  </si>
  <si>
    <t>YAZSINE Ghita</t>
  </si>
  <si>
    <t>KARMACK John</t>
  </si>
  <si>
    <t>MAETA Tadashi</t>
  </si>
  <si>
    <t>COLLYNS Brian</t>
  </si>
  <si>
    <t>LEKUN Yann</t>
  </si>
  <si>
    <t>DURAMT Melanie</t>
  </si>
  <si>
    <t>WATTZ Naomi</t>
  </si>
  <si>
    <t>MARYAN Lena</t>
  </si>
  <si>
    <t>HVGO Hugo</t>
  </si>
  <si>
    <t>ROMAIM Romain</t>
  </si>
  <si>
    <t>BAUL Jake</t>
  </si>
  <si>
    <t>KSEW Leah</t>
  </si>
  <si>
    <t>NEL Mel</t>
  </si>
  <si>
    <t>PYERRE Pierre</t>
  </si>
  <si>
    <t>LUCYE Lucie</t>
  </si>
  <si>
    <t>GORETZLA Leon</t>
  </si>
  <si>
    <t>ZANE Leroy</t>
  </si>
  <si>
    <t>COMAM Kingsley</t>
  </si>
  <si>
    <t>BOGBA Paul</t>
  </si>
  <si>
    <t>KYM Minjae</t>
  </si>
  <si>
    <t>HERRIMG Clarissa</t>
  </si>
  <si>
    <t>MVHOVA Karolina</t>
  </si>
  <si>
    <t>KERCER Angelique</t>
  </si>
  <si>
    <t>MORAMT Ja</t>
  </si>
  <si>
    <t>DARMANYN Gerald</t>
  </si>
  <si>
    <t>HITALGO Anne</t>
  </si>
  <si>
    <t>WAVQUIEZ Laurent</t>
  </si>
  <si>
    <t>LEMAYRE Bruno</t>
  </si>
  <si>
    <t>TAVBIRA Christiane</t>
  </si>
  <si>
    <t>DUBONT Aurelien</t>
  </si>
  <si>
    <t>CIOTTY Eric</t>
  </si>
  <si>
    <t>PANNEQUIM Paul</t>
  </si>
  <si>
    <t>KAMNAN Meena</t>
  </si>
  <si>
    <t>SIMEONY Gilles</t>
  </si>
  <si>
    <t>PATINZON Robert</t>
  </si>
  <si>
    <t>CAVYLL Henry</t>
  </si>
  <si>
    <t>VYKANDER Alicia</t>
  </si>
  <si>
    <t>BAGE Elliot</t>
  </si>
  <si>
    <t>KEOGHAM Barry</t>
  </si>
  <si>
    <t>COLMAM Olivia</t>
  </si>
  <si>
    <t>HOMEZ Selena</t>
  </si>
  <si>
    <t>BOIRIER Dustin</t>
  </si>
  <si>
    <t>FRYDMAN Lex</t>
  </si>
  <si>
    <t>HOUZER Brian</t>
  </si>
  <si>
    <t>ZTRIPE Patrick</t>
  </si>
  <si>
    <t>KHERIZ Sarah</t>
  </si>
  <si>
    <t>KULLEN Brian</t>
  </si>
  <si>
    <t>BARKER Sean</t>
  </si>
  <si>
    <t>WHYTNEY Emily</t>
  </si>
  <si>
    <t>FYNK Larry</t>
  </si>
  <si>
    <t>ZALAZAR Ana</t>
  </si>
  <si>
    <t>KOZIMSKI Adam</t>
  </si>
  <si>
    <t>INEZ Ines</t>
  </si>
  <si>
    <t>NIKOLAS Nicolas</t>
  </si>
  <si>
    <t>MELISZA Melissa</t>
  </si>
  <si>
    <t>YAMIS Yanis</t>
  </si>
  <si>
    <t>MOLA Lola</t>
  </si>
  <si>
    <t>EMZO Enzo</t>
  </si>
  <si>
    <t>JULYA Julia</t>
  </si>
  <si>
    <t>THOMAZ Thomas</t>
  </si>
  <si>
    <t>KLARA Clara</t>
  </si>
  <si>
    <t>DYTLER Jimmy</t>
  </si>
  <si>
    <t>BERTREN Antoine</t>
  </si>
  <si>
    <t>THIO Theo</t>
  </si>
  <si>
    <t>BIBEURRE Justin</t>
  </si>
  <si>
    <t>Grouper les données par tranche dans un TCD</t>
  </si>
  <si>
    <t>Connecter un segment à plusieurs TCD</t>
  </si>
  <si>
    <t>Mettre en forme un tableau de bord</t>
  </si>
  <si>
    <t>Grouper les données (bannir afficher-masquer)</t>
  </si>
  <si>
    <t>Calculer un âge avec la fonction DATEDIF et une ancienneté avec la fonction AUJOURDHUI</t>
  </si>
  <si>
    <t>Consignes de l'exercice</t>
  </si>
  <si>
    <t>Calculer un KPI avec une formule et le mettre en valeur (insérer une icône, lier une cellule à une forme, aligner les éléments…)</t>
  </si>
  <si>
    <t>Créer plusieurs tableaux croisés dynamiques différents (nombre, somme, moyenne, % du total général)</t>
  </si>
  <si>
    <t>Créer différents graphiques et les personnaliser : histogramme, en barres, en secteurs, courbe</t>
  </si>
  <si>
    <t>Objectif général, niveau et prérequis</t>
  </si>
  <si>
    <t>Objectifs détaillés de l'exercice</t>
  </si>
  <si>
    <r>
      <rPr>
        <b/>
        <sz val="11"/>
        <color theme="1"/>
        <rFont val="Calibri"/>
        <family val="2"/>
        <scheme val="minor"/>
      </rPr>
      <t>Onglet "Salariés (exercice)"</t>
    </r>
    <r>
      <rPr>
        <sz val="11"/>
        <color theme="1"/>
        <rFont val="Calibri"/>
        <family val="2"/>
        <scheme val="minor"/>
      </rPr>
      <t xml:space="preserve"> : calculer l'âge et l'ancienneté dans l'entreprise pour chaque salarié</t>
    </r>
  </si>
  <si>
    <r>
      <rPr>
        <b/>
        <sz val="11"/>
        <color theme="1"/>
        <rFont val="Calibri"/>
        <family val="2"/>
        <scheme val="minor"/>
      </rPr>
      <t>Onglet "Tableau de bord (exercice)"</t>
    </r>
    <r>
      <rPr>
        <sz val="11"/>
        <color theme="1"/>
        <rFont val="Calibri"/>
        <family val="2"/>
        <scheme val="minor"/>
      </rPr>
      <t xml:space="preserve"> : reproduire le tableau de bord de la feuille "Tableau de bord (corrigé)"</t>
    </r>
  </si>
  <si>
    <t>Créer un tableau de bord RH pour suivre l'effectif actuel d'une entreprise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</si>
</sst>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.000"/>
    <numFmt numFmtId="165" formatCode="0.0%"/>
    <numFmt numFmtId="166" formatCode="0.0"/>
    <numFmt numFmtId="167" formatCode="#,##0.00\ &quot;€&quot;"/>
    <numFmt numFmtId="168" formatCode="#,##0\ &quot;€&quot;"/>
  </numFmts>
  <fonts count="14" x14ac:knownFonts="1"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1"/>
      <color theme="0"/>
      <name val="Calibri"/>
      <family val="2"/>
    </font>
    <font>
      <u/>
      <sz val="12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i/>
      <sz val="14"/>
      <color rgb="FF00518B"/>
      <name val="Calibri"/>
      <family val="2"/>
    </font>
    <font>
      <sz val="11"/>
      <name val="Calibri"/>
      <family val="2"/>
    </font>
    <font>
      <b/>
      <sz val="12"/>
      <color rgb="FF00518B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518B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theme="8" tint="0.79998168889431442"/>
      </bottom>
      <diagonal/>
    </border>
    <border>
      <left/>
      <right style="medium">
        <color rgb="FF00518B"/>
      </right>
      <top/>
      <bottom/>
      <diagonal/>
    </border>
    <border>
      <left style="medium">
        <color rgb="FF00518B"/>
      </left>
      <right/>
      <top/>
      <bottom/>
      <diagonal/>
    </border>
    <border>
      <left style="medium">
        <color rgb="FF00518B"/>
      </left>
      <right/>
      <top/>
      <bottom style="thin">
        <color theme="8" tint="0.79998168889431442"/>
      </bottom>
      <diagonal/>
    </border>
    <border>
      <left style="medium">
        <color rgb="FF00518B"/>
      </left>
      <right/>
      <top/>
      <bottom style="medium">
        <color rgb="FF00518B"/>
      </bottom>
      <diagonal/>
    </border>
    <border>
      <left/>
      <right/>
      <top/>
      <bottom style="medium">
        <color rgb="FF00518B"/>
      </bottom>
      <diagonal/>
    </border>
    <border>
      <left/>
      <right style="medium">
        <color rgb="FF00518B"/>
      </right>
      <top/>
      <bottom style="medium">
        <color rgb="FF00518B"/>
      </bottom>
      <diagonal/>
    </border>
    <border>
      <left style="medium">
        <color rgb="FF00518B"/>
      </left>
      <right/>
      <top style="medium">
        <color rgb="FF00518B"/>
      </top>
      <bottom style="medium">
        <color theme="0"/>
      </bottom>
      <diagonal/>
    </border>
    <border>
      <left/>
      <right/>
      <top style="medium">
        <color rgb="FF00518B"/>
      </top>
      <bottom style="medium">
        <color theme="0"/>
      </bottom>
      <diagonal/>
    </border>
    <border>
      <left/>
      <right style="medium">
        <color rgb="FF00518B"/>
      </right>
      <top style="medium">
        <color rgb="FF00518B"/>
      </top>
      <bottom style="medium">
        <color theme="0"/>
      </bottom>
      <diagonal/>
    </border>
    <border>
      <left style="medium">
        <color rgb="FF00518B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rgb="FF00518B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 style="medium">
        <color rgb="FF00518B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rgb="FF00518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/>
      <bottom style="medium">
        <color rgb="FF00518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518B"/>
      </left>
      <right/>
      <top style="medium">
        <color rgb="FF00518B"/>
      </top>
      <bottom/>
      <diagonal/>
    </border>
    <border>
      <left/>
      <right style="medium">
        <color rgb="FF00518B"/>
      </right>
      <top style="medium">
        <color rgb="FF00518B"/>
      </top>
      <bottom/>
      <diagonal/>
    </border>
  </borders>
  <cellStyleXfs count="5">
    <xf numFmtId="0" fontId="0" fillId="0" borderId="0"/>
    <xf numFmtId="0" fontId="2" fillId="0" borderId="0"/>
    <xf numFmtId="0" fontId="5" fillId="0" borderId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79">
    <xf numFmtId="0" fontId="0" fillId="0" borderId="0" xfId="0"/>
    <xf numFmtId="0" fontId="1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1" fillId="0" borderId="0" xfId="1" applyFont="1" applyAlignment="1">
      <alignment horizontal="left" vertical="top" wrapText="1"/>
    </xf>
    <xf numFmtId="14" fontId="1" fillId="0" borderId="0" xfId="1" applyNumberFormat="1" applyFont="1" applyAlignment="1">
      <alignment horizontal="left" vertical="top" wrapText="1"/>
    </xf>
    <xf numFmtId="0" fontId="0" fillId="3" borderId="1" xfId="0" applyFill="1" applyBorder="1" applyAlignment="1">
      <alignment horizontal="left" vertical="center"/>
    </xf>
    <xf numFmtId="0" fontId="1" fillId="0" borderId="0" xfId="1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1" fontId="1" fillId="0" borderId="0" xfId="1" applyNumberFormat="1" applyFont="1" applyAlignment="1">
      <alignment horizontal="left" vertical="center" wrapText="1"/>
    </xf>
    <xf numFmtId="167" fontId="1" fillId="0" borderId="0" xfId="1" applyNumberFormat="1" applyFont="1" applyAlignment="1">
      <alignment horizontal="left" vertical="top" wrapText="1"/>
    </xf>
    <xf numFmtId="0" fontId="1" fillId="3" borderId="0" xfId="1" applyFont="1" applyFill="1" applyAlignment="1">
      <alignment horizontal="left" vertical="center" wrapText="1"/>
    </xf>
    <xf numFmtId="0" fontId="0" fillId="3" borderId="0" xfId="0" applyFill="1"/>
    <xf numFmtId="0" fontId="1" fillId="3" borderId="2" xfId="1" applyFont="1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0" fontId="2" fillId="3" borderId="0" xfId="1" applyFill="1" applyAlignment="1">
      <alignment horizontal="left" vertical="center"/>
    </xf>
    <xf numFmtId="0" fontId="2" fillId="0" borderId="0" xfId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165" fontId="1" fillId="3" borderId="0" xfId="1" applyNumberFormat="1" applyFont="1" applyFill="1" applyAlignment="1">
      <alignment horizontal="left" vertical="center" wrapText="1"/>
    </xf>
    <xf numFmtId="164" fontId="1" fillId="3" borderId="0" xfId="1" applyNumberFormat="1" applyFont="1" applyFill="1" applyAlignment="1">
      <alignment horizontal="left" vertical="center" wrapText="1"/>
    </xf>
    <xf numFmtId="0" fontId="0" fillId="3" borderId="3" xfId="0" applyFill="1" applyBorder="1"/>
    <xf numFmtId="0" fontId="0" fillId="3" borderId="4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2" fillId="3" borderId="6" xfId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1" fillId="3" borderId="12" xfId="1" applyFont="1" applyFill="1" applyBorder="1" applyAlignment="1">
      <alignment horizontal="left" vertical="center" wrapText="1"/>
    </xf>
    <xf numFmtId="0" fontId="1" fillId="3" borderId="13" xfId="1" applyFont="1" applyFill="1" applyBorder="1" applyAlignment="1">
      <alignment horizontal="left" vertical="center" wrapText="1"/>
    </xf>
    <xf numFmtId="0" fontId="1" fillId="3" borderId="14" xfId="1" applyFont="1" applyFill="1" applyBorder="1" applyAlignment="1">
      <alignment horizontal="left" vertical="center" wrapText="1"/>
    </xf>
    <xf numFmtId="0" fontId="1" fillId="3" borderId="15" xfId="1" applyFont="1" applyFill="1" applyBorder="1" applyAlignment="1">
      <alignment horizontal="left" vertical="center" wrapText="1"/>
    </xf>
    <xf numFmtId="0" fontId="1" fillId="3" borderId="16" xfId="1" applyFont="1" applyFill="1" applyBorder="1" applyAlignment="1">
      <alignment horizontal="left" vertical="center" wrapText="1"/>
    </xf>
    <xf numFmtId="0" fontId="1" fillId="3" borderId="17" xfId="1" applyFont="1" applyFill="1" applyBorder="1" applyAlignment="1">
      <alignment horizontal="left" vertical="center" wrapText="1"/>
    </xf>
    <xf numFmtId="0" fontId="1" fillId="3" borderId="18" xfId="1" applyFont="1" applyFill="1" applyBorder="1" applyAlignment="1">
      <alignment horizontal="left" vertical="center" wrapText="1"/>
    </xf>
    <xf numFmtId="0" fontId="0" fillId="3" borderId="17" xfId="0" applyFill="1" applyBorder="1"/>
    <xf numFmtId="0" fontId="0" fillId="3" borderId="19" xfId="0" applyFill="1" applyBorder="1"/>
    <xf numFmtId="0" fontId="0" fillId="3" borderId="12" xfId="0" applyFill="1" applyBorder="1"/>
    <xf numFmtId="0" fontId="1" fillId="3" borderId="20" xfId="1" applyFont="1" applyFill="1" applyBorder="1" applyAlignment="1">
      <alignment horizontal="left" vertical="center" wrapText="1"/>
    </xf>
    <xf numFmtId="0" fontId="1" fillId="3" borderId="21" xfId="1" applyFont="1" applyFill="1" applyBorder="1" applyAlignment="1">
      <alignment horizontal="left" vertical="center" wrapText="1"/>
    </xf>
    <xf numFmtId="0" fontId="0" fillId="3" borderId="14" xfId="0" applyFill="1" applyBorder="1"/>
    <xf numFmtId="0" fontId="0" fillId="3" borderId="15" xfId="0" applyFill="1" applyBorder="1"/>
    <xf numFmtId="0" fontId="1" fillId="3" borderId="19" xfId="1" applyFont="1" applyFill="1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/>
    </xf>
    <xf numFmtId="0" fontId="1" fillId="3" borderId="22" xfId="1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left" vertical="center"/>
    </xf>
    <xf numFmtId="0" fontId="9" fillId="0" borderId="0" xfId="1" applyFont="1" applyAlignment="1">
      <alignment horizontal="right" vertical="center" wrapText="1"/>
    </xf>
    <xf numFmtId="1" fontId="10" fillId="4" borderId="0" xfId="1" applyNumberFormat="1" applyFont="1" applyFill="1" applyAlignment="1">
      <alignment horizontal="left" vertical="top" wrapText="1"/>
    </xf>
    <xf numFmtId="0" fontId="0" fillId="3" borderId="18" xfId="0" applyFill="1" applyBorder="1" applyAlignment="1">
      <alignment horizontal="left" vertical="center"/>
    </xf>
    <xf numFmtId="0" fontId="0" fillId="3" borderId="24" xfId="0" applyFill="1" applyBorder="1" applyAlignment="1">
      <alignment horizontal="left" vertical="center"/>
    </xf>
    <xf numFmtId="0" fontId="1" fillId="0" borderId="23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4" fontId="1" fillId="0" borderId="0" xfId="0" applyNumberFormat="1" applyFont="1" applyAlignment="1">
      <alignment horizontal="left" vertical="top" wrapText="1"/>
    </xf>
    <xf numFmtId="0" fontId="1" fillId="0" borderId="23" xfId="1" applyFont="1" applyBorder="1" applyAlignment="1">
      <alignment horizontal="left" vertical="top" wrapText="1"/>
    </xf>
    <xf numFmtId="0" fontId="1" fillId="0" borderId="25" xfId="1" applyFont="1" applyBorder="1" applyAlignment="1">
      <alignment horizontal="left" vertical="top" wrapText="1"/>
    </xf>
    <xf numFmtId="0" fontId="0" fillId="4" borderId="23" xfId="0" applyFill="1" applyBorder="1" applyAlignment="1">
      <alignment horizontal="left" vertical="center"/>
    </xf>
    <xf numFmtId="168" fontId="0" fillId="4" borderId="23" xfId="0" applyNumberFormat="1" applyFill="1" applyBorder="1" applyAlignment="1">
      <alignment horizontal="left" vertical="center"/>
    </xf>
    <xf numFmtId="166" fontId="10" fillId="4" borderId="0" xfId="0" applyNumberFormat="1" applyFont="1" applyFill="1" applyAlignment="1">
      <alignment horizontal="left" vertical="top" wrapText="1"/>
    </xf>
    <xf numFmtId="166" fontId="10" fillId="4" borderId="0" xfId="1" applyNumberFormat="1" applyFont="1" applyFill="1" applyAlignment="1">
      <alignment horizontal="left" vertical="top" wrapText="1"/>
    </xf>
    <xf numFmtId="0" fontId="5" fillId="0" borderId="0" xfId="2" applyAlignment="1">
      <alignment horizontal="right" vertical="top" wrapText="1"/>
    </xf>
    <xf numFmtId="0" fontId="5" fillId="0" borderId="0" xfId="2" applyAlignment="1">
      <alignment horizontal="left" vertical="center" wrapText="1"/>
    </xf>
    <xf numFmtId="0" fontId="13" fillId="0" borderId="0" xfId="2" applyFont="1" applyAlignment="1">
      <alignment horizontal="left" vertical="top" wrapText="1"/>
    </xf>
    <xf numFmtId="0" fontId="5" fillId="0" borderId="0" xfId="2" applyAlignment="1">
      <alignment horizontal="left" vertical="top" wrapText="1"/>
    </xf>
    <xf numFmtId="0" fontId="5" fillId="0" borderId="2" xfId="2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11" fillId="3" borderId="26" xfId="2" applyFont="1" applyFill="1" applyBorder="1" applyAlignment="1">
      <alignment horizontal="center" vertical="center" wrapText="1"/>
    </xf>
    <xf numFmtId="0" fontId="11" fillId="3" borderId="27" xfId="2" applyFont="1" applyFill="1" applyBorder="1" applyAlignment="1">
      <alignment horizontal="center" vertical="center" wrapText="1"/>
    </xf>
    <xf numFmtId="0" fontId="11" fillId="3" borderId="5" xfId="2" applyFont="1" applyFill="1" applyBorder="1" applyAlignment="1">
      <alignment horizontal="center" vertical="center" wrapText="1"/>
    </xf>
    <xf numFmtId="0" fontId="11" fillId="3" borderId="7" xfId="2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NumberFormat="1" applyFill="1"/>
    <xf numFmtId="166" fontId="0" fillId="0" borderId="0" xfId="0" applyNumberFormat="1" applyFill="1" applyAlignment="1">
      <alignment horizontal="left"/>
    </xf>
    <xf numFmtId="9" fontId="0" fillId="0" borderId="0" xfId="0" applyNumberFormat="1" applyFill="1"/>
    <xf numFmtId="168" fontId="0" fillId="0" borderId="0" xfId="0" applyNumberFormat="1" applyFill="1"/>
    <xf numFmtId="168" fontId="0" fillId="0" borderId="0" xfId="0" applyNumberFormat="1" applyFill="1" applyBorder="1"/>
    <xf numFmtId="0" fontId="0" fillId="0" borderId="0" xfId="0" applyFill="1" applyBorder="1" applyAlignment="1">
      <alignment horizontal="left"/>
    </xf>
  </cellXfs>
  <cellStyles count="5">
    <cellStyle name="Lien hypertexte 2" xfId="3" xr:uid="{1F06CA04-5DEC-7041-AEBA-D2C8829AA4F5}"/>
    <cellStyle name="Lien hypertexte 3" xfId="4" xr:uid="{8F3DE7DF-D4ED-E342-A4C8-FB9D6FB06AB9}"/>
    <cellStyle name="Normal" xfId="0" builtinId="0"/>
    <cellStyle name="Normal 2" xfId="1" xr:uid="{4FEDB66E-6174-CC41-9316-A45E3195A13E}"/>
    <cellStyle name="Normal 2 2" xfId="2" xr:uid="{F96C07B8-E017-E648-B7A1-590B352566F3}"/>
  </cellStyles>
  <dxfs count="251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8" formatCode="#,##0\ &quot;€&quot;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8" formatCode="#,##0\ &quot;€&quot;"/>
    </dxf>
    <dxf>
      <border>
        <bottom/>
      </border>
    </dxf>
    <dxf>
      <border>
        <bottom/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8" formatCode="#,##0\ &quot;€&quot;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8" formatCode="#,##0\ &quot;€&quot;"/>
    </dxf>
    <dxf>
      <border>
        <bottom/>
      </border>
    </dxf>
    <dxf>
      <border>
        <bottom/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8" formatCode="#,##0\ &quot;€&quot;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8" formatCode="#,##0\ &quot;€&quot;"/>
    </dxf>
    <dxf>
      <border>
        <bottom/>
      </border>
    </dxf>
    <dxf>
      <border>
        <bottom/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8" formatCode="#,##0\ &quot;€&quot;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8" formatCode="#,##0\ &quot;€&quot;"/>
    </dxf>
    <dxf>
      <border>
        <bottom/>
      </border>
    </dxf>
    <dxf>
      <border>
        <bottom/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8" formatCode="#,##0\ &quot;€&quot;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8" formatCode="#,##0\ &quot;€&quot;"/>
    </dxf>
    <dxf>
      <border>
        <bottom/>
      </border>
    </dxf>
    <dxf>
      <border>
        <bottom/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8" formatCode="#,##0\ &quot;€&quot;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8" formatCode="#,##0\ &quot;€&quot;"/>
    </dxf>
    <dxf>
      <border>
        <bottom/>
      </border>
    </dxf>
    <dxf>
      <border>
        <bottom/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8" formatCode="#,##0\ &quot;€&quot;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bottom/>
      </border>
    </dxf>
    <dxf>
      <border>
        <bottom/>
      </border>
    </dxf>
    <dxf>
      <numFmt numFmtId="168" formatCode="#,##0\ &quot;€&quot;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i val="0"/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6" formatCode="0.0"/>
      <fill>
        <patternFill patternType="solid">
          <fgColor indexed="64"/>
          <bgColor theme="7" tint="0.79998168889431442"/>
        </patternFill>
      </fill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7" formatCode="#,##0.00\ &quot;€&quot;"/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9" formatCode="dd/mm/yyyy"/>
      <alignment horizontal="left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9" formatCode="dd/mm/yyyy"/>
      <alignment horizontal="left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alignment horizontal="general" vertical="center" textRotation="0" wrapText="1" indent="0" justifyLastLine="0" shrinkToFit="0" readingOrder="0"/>
      <protection locked="1" hidden="0"/>
    </dxf>
    <dxf>
      <font>
        <i val="0"/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6" formatCode="0.0"/>
      <fill>
        <patternFill patternType="solid">
          <fgColor indexed="64"/>
          <bgColor theme="7" tint="0.79998168889431442"/>
        </patternFill>
      </fill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7" formatCode="#,##0.00\ &quot;€&quot;"/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9" formatCode="dd/mm/yyyy"/>
      <alignment horizontal="left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9" formatCode="dd/mm/yyyy"/>
      <alignment horizontal="left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alignment horizontal="general" vertical="center" textRotation="0" wrapText="1" indent="0" justifyLastLine="0" shrinkToFit="0" readingOrder="0"/>
      <protection locked="1" hidden="0"/>
    </dxf>
    <dxf>
      <fill>
        <patternFill>
          <bgColor theme="8" tint="0.79998168889431442"/>
        </patternFill>
      </fill>
    </dxf>
    <dxf>
      <font>
        <b/>
        <i val="0"/>
        <color theme="0"/>
      </font>
      <fill>
        <patternFill>
          <bgColor rgb="FF00518B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theme="6" tint="0.79998168889431442"/>
        </vertical>
        <horizontal style="thin">
          <color auto="1"/>
        </horizontal>
      </border>
    </dxf>
    <dxf>
      <font>
        <b/>
        <i val="0"/>
        <color theme="0"/>
        <name val="Calibri"/>
        <family val="2"/>
        <scheme val="minor"/>
      </font>
      <fill>
        <patternFill>
          <bgColor rgb="FF00518B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00518B"/>
        <name val="Calibri"/>
        <family val="2"/>
        <scheme val="minor"/>
      </font>
      <fill>
        <patternFill>
          <bgColor theme="8" tint="0.7999816888943144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</dxfs>
  <tableStyles count="2" defaultTableStyle="TableStyleMedium2" defaultPivotStyle="PivotStyleLight16">
    <tableStyle name="Segment Morpheus" pivot="0" table="0" count="10" xr9:uid="{5CEB8B2D-30C7-48C2-B9ED-DAFF5513349D}">
      <tableStyleElement type="wholeTable" dxfId="250"/>
      <tableStyleElement type="headerRow" dxfId="249"/>
    </tableStyle>
    <tableStyle name="Tableau Morpheus" pivot="0" count="3" xr9:uid="{1283CBEF-D0F9-E448-B747-CE932BACC60E}">
      <tableStyleElement type="wholeTable" dxfId="248"/>
      <tableStyleElement type="headerRow" dxfId="247"/>
      <tableStyleElement type="firstRowStripe" dxfId="246"/>
    </tableStyle>
  </tableStyles>
  <colors>
    <mruColors>
      <color rgb="FF00518B"/>
    </mruColors>
  </color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00518B"/>
              </stop>
              <stop position="1">
                <color theme="8" tint="0.40000610370189521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00518B"/>
              </stop>
              <stop position="1">
                <color theme="8" tint="0.40000610370189521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00518B"/>
              </stop>
              <stop position="1">
                <color theme="8" tint="0.40000610370189521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00518B"/>
              </stop>
              <stop position="1">
                <color theme="8" tint="0.40000610370189521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b val="0"/>
            <i val="0"/>
            <strike/>
            <color rgb="FF00518B"/>
            <name val="Calibri"/>
            <family val="2"/>
            <scheme val="minor"/>
          </font>
          <fill>
            <patternFill patternType="solid">
              <fgColor auto="1"/>
              <bgColor theme="8" tint="0.79998168889431442"/>
            </patternFill>
          </fill>
          <border>
            <left style="thin">
              <color theme="0"/>
            </left>
            <right style="thin">
              <color theme="0"/>
            </right>
            <top style="thin">
              <color theme="0"/>
            </top>
            <bottom style="thin">
              <color theme="0"/>
            </bottom>
            <vertical/>
            <horizontal/>
          </border>
        </dxf>
        <dxf>
          <font>
            <b val="0"/>
            <i val="0"/>
            <color theme="0"/>
            <name val="Calibri"/>
            <family val="2"/>
            <scheme val="minor"/>
          </font>
          <fill>
            <patternFill patternType="solid">
              <fgColor auto="1"/>
              <bgColor rgb="FF00518B"/>
            </patternFill>
          </fill>
          <border>
            <left style="thin">
              <color rgb="FF00518B"/>
            </left>
            <right style="thin">
              <color rgb="FF00518B"/>
            </right>
            <top style="thin">
              <color rgb="FF00518B"/>
            </top>
            <bottom style="thin">
              <color rgb="FF00518B"/>
            </bottom>
            <vertical/>
            <horizontal/>
          </border>
        </dxf>
        <dxf>
          <font>
            <strike/>
            <color rgb="FF00518B"/>
            <name val="Calibri"/>
            <family val="2"/>
            <scheme val="minor"/>
          </font>
          <fill>
            <patternFill patternType="solid">
              <fgColor rgb="FFFFFFFF"/>
              <bgColor theme="8" tint="0.79998168889431442"/>
            </patternFill>
          </fill>
          <border>
            <left style="thin">
              <color rgb="FF00518B"/>
            </left>
            <right style="thin">
              <color rgb="FF00518B"/>
            </right>
            <top style="thin">
              <color rgb="FF00518B"/>
            </top>
            <bottom style="thin">
              <color rgb="FF00518B"/>
            </bottom>
            <vertical/>
            <horizontal/>
          </border>
        </dxf>
        <dxf>
          <font>
            <color rgb="FF00518B"/>
            <name val="Calibri"/>
            <family val="2"/>
            <scheme val="minor"/>
          </font>
          <fill>
            <patternFill patternType="solid">
              <fgColor rgb="FFFFFFFF"/>
              <bgColor theme="8" tint="0.79998168889431442"/>
            </patternFill>
          </fill>
          <border>
            <left style="thin">
              <color rgb="FF00518B"/>
            </left>
            <right style="thin">
              <color rgb="FF00518B"/>
            </right>
            <top style="thin">
              <color rgb="FF00518B"/>
            </top>
            <bottom style="thin">
              <color rgb="FF00518B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egment Morpheus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07/relationships/slicerCache" Target="slicerCaches/slicerCache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pivotSource>
    <c:name>[(Exercice) Tableau de bord RH - Suivi de l'effectif actuel.xlsx]Tableau de bord (corrigé)!Tableau croisé dynamique3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1" u="none" strike="noStrike" kern="1200" spc="0" baseline="0">
                <a:solidFill>
                  <a:srgbClr val="00518B"/>
                </a:solidFill>
                <a:latin typeface="+mn-lt"/>
                <a:ea typeface="+mn-ea"/>
                <a:cs typeface="+mn-cs"/>
              </a:defRPr>
            </a:pPr>
            <a:r>
              <a:rPr lang="fr-FR" b="0" i="1">
                <a:solidFill>
                  <a:srgbClr val="00518B"/>
                </a:solidFill>
              </a:rPr>
              <a:t>Répartition</a:t>
            </a:r>
            <a:r>
              <a:rPr lang="fr-FR" b="0" i="1" baseline="0">
                <a:solidFill>
                  <a:srgbClr val="00518B"/>
                </a:solidFill>
              </a:rPr>
              <a:t> du nombre de salariés par sexe</a:t>
            </a:r>
            <a:endParaRPr lang="fr-FR" b="0" i="1">
              <a:solidFill>
                <a:srgbClr val="00518B"/>
              </a:solidFill>
            </a:endParaRPr>
          </a:p>
        </c:rich>
      </c:tx>
      <c:layout>
        <c:manualLayout>
          <c:xMode val="edge"/>
          <c:yMode val="edge"/>
          <c:x val="3.0373720793991804E-3"/>
          <c:y val="0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accent5">
              <a:lumMod val="20000"/>
              <a:lumOff val="8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1" u="none" strike="noStrike" kern="1200" spc="0" baseline="0">
              <a:solidFill>
                <a:srgbClr val="00518B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b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00518B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00518B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00518B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00518B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solidFill>
              <a:schemeClr val="bg1"/>
            </a:solidFill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rgbClr val="00518B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>
              <a:shade val="50000"/>
            </a:schemeClr>
          </a:solidFill>
          <a:ln>
            <a:noFill/>
          </a:ln>
          <a:effectLst/>
        </c:spPr>
      </c:pivotFmt>
      <c:pivotFmt>
        <c:idx val="6"/>
        <c:spPr>
          <a:solidFill>
            <a:schemeClr val="accent1">
              <a:shade val="70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chemeClr val="accent1">
              <a:shade val="90000"/>
            </a:schemeClr>
          </a:solidFill>
          <a:ln>
            <a:noFill/>
          </a:ln>
          <a:effectLst/>
        </c:spP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>
              <a:tint val="70000"/>
            </a:schemeClr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>
              <a:shade val="50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1">
              <a:shade val="70000"/>
            </a:schemeClr>
          </a:solidFill>
          <a:ln>
            <a:noFill/>
          </a:ln>
          <a:effectLst/>
        </c:spPr>
      </c:pivotFmt>
      <c:pivotFmt>
        <c:idx val="13"/>
        <c:spPr>
          <a:solidFill>
            <a:schemeClr val="accent1">
              <a:shade val="90000"/>
            </a:schemeClr>
          </a:solidFill>
          <a:ln>
            <a:noFill/>
          </a:ln>
          <a:effectLst/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</c:pivotFmt>
      <c:pivotFmt>
        <c:idx val="15"/>
        <c:spPr>
          <a:solidFill>
            <a:schemeClr val="accent1">
              <a:tint val="70000"/>
            </a:schemeClr>
          </a:solidFill>
          <a:ln>
            <a:noFill/>
          </a:ln>
          <a:effectLst/>
        </c:spP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</c:pivotFmt>
      <c:pivotFmt>
        <c:idx val="17"/>
        <c:spPr>
          <a:solidFill>
            <a:srgbClr val="00518B"/>
          </a:solidFill>
          <a:ln>
            <a:solidFill>
              <a:schemeClr val="bg1"/>
            </a:solidFill>
          </a:ln>
          <a:effectLst/>
        </c:spPr>
      </c:pivotFmt>
      <c:pivotFmt>
        <c:idx val="18"/>
        <c:spPr>
          <a:solidFill>
            <a:schemeClr val="accent5">
              <a:lumMod val="60000"/>
              <a:lumOff val="40000"/>
            </a:schemeClr>
          </a:solidFill>
          <a:ln>
            <a:solidFill>
              <a:schemeClr val="bg1"/>
            </a:solidFill>
          </a:ln>
          <a:effectLst/>
        </c:spPr>
      </c:pivotFmt>
      <c:pivotFmt>
        <c:idx val="19"/>
        <c:spPr>
          <a:solidFill>
            <a:srgbClr val="00518B"/>
          </a:solidFill>
          <a:ln>
            <a:solidFill>
              <a:schemeClr val="bg1"/>
            </a:solidFill>
          </a:ln>
          <a:effectLst/>
        </c:spPr>
      </c:pivotFmt>
      <c:pivotFmt>
        <c:idx val="20"/>
        <c:spPr>
          <a:solidFill>
            <a:schemeClr val="accent5">
              <a:lumMod val="20000"/>
              <a:lumOff val="80000"/>
            </a:schemeClr>
          </a:solidFill>
          <a:ln>
            <a:solidFill>
              <a:schemeClr val="bg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'Tableau de bord (corrigé)'!$L$24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00518B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2B6-2E4A-8786-E1140207C7E4}"/>
              </c:ext>
            </c:extLst>
          </c:dPt>
          <c:dPt>
            <c:idx val="1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2B6-2E4A-8786-E1140207C7E4}"/>
              </c:ext>
            </c:extLst>
          </c:dPt>
          <c:dPt>
            <c:idx val="2"/>
            <c:bubble3D val="0"/>
            <c:spPr>
              <a:solidFill>
                <a:schemeClr val="accent1">
                  <a:tint val="30000"/>
                </a:scheme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2B6-2E4A-8786-E1140207C7E4}"/>
              </c:ext>
            </c:extLst>
          </c:dPt>
          <c:dPt>
            <c:idx val="3"/>
            <c:bubble3D val="0"/>
            <c:spPr>
              <a:solidFill>
                <a:schemeClr val="accent1">
                  <a:tint val="84000"/>
                </a:scheme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2B6-2E4A-8786-E1140207C7E4}"/>
              </c:ext>
            </c:extLst>
          </c:dPt>
          <c:dPt>
            <c:idx val="4"/>
            <c:bubble3D val="0"/>
            <c:spPr>
              <a:solidFill>
                <a:schemeClr val="accent1">
                  <a:tint val="37000"/>
                </a:scheme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2B6-2E4A-8786-E1140207C7E4}"/>
              </c:ext>
            </c:extLst>
          </c:dPt>
          <c:dPt>
            <c:idx val="5"/>
            <c:bubble3D val="0"/>
            <c:spPr>
              <a:solidFill>
                <a:schemeClr val="accent1">
                  <a:tint val="90000"/>
                </a:scheme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2B6-2E4A-8786-E1140207C7E4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518B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'Tableau de bord (corrigé)'!$K$25:$K$27</c:f>
              <c:strCache>
                <c:ptCount val="2"/>
                <c:pt idx="0">
                  <c:v>Homme</c:v>
                </c:pt>
                <c:pt idx="1">
                  <c:v>Femme</c:v>
                </c:pt>
              </c:strCache>
            </c:strRef>
          </c:cat>
          <c:val>
            <c:numRef>
              <c:f>'Tableau de bord (corrigé)'!$L$25:$L$27</c:f>
              <c:numCache>
                <c:formatCode>General</c:formatCode>
                <c:ptCount val="2"/>
                <c:pt idx="0">
                  <c:v>230</c:v>
                </c:pt>
                <c:pt idx="1">
                  <c:v>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BA-0F47-A5A9-D1CA1523E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5">
        <a:lumMod val="20000"/>
        <a:lumOff val="80000"/>
      </a:schemeClr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[(Exercice) Tableau de bord RH - Suivi de l'effectif actuel.xlsx]Tableau de bord (corrigé)!Tableau croisé dynamique2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1" u="none" strike="noStrike" kern="1200" spc="0" baseline="0">
                <a:solidFill>
                  <a:srgbClr val="00518B"/>
                </a:solidFill>
              </a:rPr>
              <a:t>Répartition des salariés par tranche d'âge</a:t>
            </a:r>
          </a:p>
        </c:rich>
      </c:tx>
      <c:layout>
        <c:manualLayout>
          <c:xMode val="edge"/>
          <c:yMode val="edge"/>
          <c:x val="9.8453402427340166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rgbClr val="00518B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00518B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00518B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00518B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00518B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00518B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00518B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00518B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00518B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rgbClr val="00518B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'Tableau de bord (corrigé)'!$L$33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518B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518B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'Tableau de bord (corrigé)'!$K$34:$K$40</c:f>
              <c:strCache>
                <c:ptCount val="6"/>
                <c:pt idx="0">
                  <c:v>15-24</c:v>
                </c:pt>
                <c:pt idx="1">
                  <c:v>25-34</c:v>
                </c:pt>
                <c:pt idx="2">
                  <c:v>35-44</c:v>
                </c:pt>
                <c:pt idx="3">
                  <c:v>45-54</c:v>
                </c:pt>
                <c:pt idx="4">
                  <c:v>55-64</c:v>
                </c:pt>
                <c:pt idx="5">
                  <c:v>65-75</c:v>
                </c:pt>
              </c:strCache>
            </c:strRef>
          </c:cat>
          <c:val>
            <c:numRef>
              <c:f>'Tableau de bord (corrigé)'!$L$34:$L$40</c:f>
              <c:numCache>
                <c:formatCode>0%</c:formatCode>
                <c:ptCount val="6"/>
                <c:pt idx="0">
                  <c:v>3.7634408602150539E-2</c:v>
                </c:pt>
                <c:pt idx="1">
                  <c:v>0.260752688172043</c:v>
                </c:pt>
                <c:pt idx="2">
                  <c:v>0.31989247311827956</c:v>
                </c:pt>
                <c:pt idx="3">
                  <c:v>0.19354838709677419</c:v>
                </c:pt>
                <c:pt idx="4">
                  <c:v>0.13172043010752688</c:v>
                </c:pt>
                <c:pt idx="5">
                  <c:v>5.6451612903225805E-2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F7-D94E-BAC9-CBAE3922EC3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554375503"/>
        <c:axId val="1362506624"/>
      </c:barChart>
      <c:catAx>
        <c:axId val="554375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1" u="none" strike="noStrike" kern="1200" baseline="0">
                <a:solidFill>
                  <a:srgbClr val="00518B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62506624"/>
        <c:crosses val="autoZero"/>
        <c:auto val="1"/>
        <c:lblAlgn val="ctr"/>
        <c:lblOffset val="100"/>
        <c:noMultiLvlLbl val="0"/>
      </c:catAx>
      <c:valAx>
        <c:axId val="1362506624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5543755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5">
        <a:lumMod val="20000"/>
        <a:lumOff val="80000"/>
      </a:schemeClr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[(Exercice) Tableau de bord RH - Suivi de l'effectif actuel.xlsx]Tableau de bord (corrigé)!Tableau croisé dynamique4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 i="1">
                <a:solidFill>
                  <a:srgbClr val="00518B"/>
                </a:solidFill>
              </a:rPr>
              <a:t>Évolution annuelle du nombre d'embauches</a:t>
            </a:r>
          </a:p>
        </c:rich>
      </c:tx>
      <c:layout>
        <c:manualLayout>
          <c:xMode val="edge"/>
          <c:yMode val="edge"/>
          <c:x val="1.2296234985632855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1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rgbClr val="00518B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00518B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00518B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00518B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00518B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00518B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00518B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00518B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rgbClr val="00518B"/>
            </a:solidFill>
            <a:round/>
          </a:ln>
          <a:effectLst/>
        </c:spPr>
        <c:marker>
          <c:symbol val="none"/>
        </c:marker>
        <c:dLbl>
          <c:idx val="0"/>
          <c:spPr>
            <a:solidFill>
              <a:schemeClr val="accent5">
                <a:lumMod val="20000"/>
                <a:lumOff val="80000"/>
              </a:schemeClr>
            </a:solidFill>
            <a:ln w="19050">
              <a:noFill/>
            </a:ln>
            <a:effectLst/>
          </c:spPr>
          <c:txPr>
            <a:bodyPr rot="0" spcFirstLastPara="1" vertOverflow="clip" horzOverflow="clip" vert="horz" wrap="square" lIns="36576" tIns="18288" rIns="36576" bIns="18288" anchor="ctr" anchorCtr="1">
              <a:spAutoFit/>
            </a:bodyPr>
            <a:lstStyle/>
            <a:p>
              <a:pPr>
                <a:defRPr sz="1050" b="1" i="0" u="none" strike="noStrike" kern="1200" baseline="0">
                  <a:solidFill>
                    <a:srgbClr val="00518B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ellipse">
                  <a:avLst/>
                </a:prstGeom>
                <a:noFill/>
                <a:ln>
                  <a:noFill/>
                </a:ln>
              </c15:spPr>
            </c:ext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'Tableau de bord (corrigé)'!$O$33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rgbClr val="00518B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accent5">
                  <a:lumMod val="20000"/>
                  <a:lumOff val="80000"/>
                </a:schemeClr>
              </a:solidFill>
              <a:ln w="19050"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00518B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'Tableau de bord (corrigé)'!$N$34:$N$45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'Tableau de bord (corrigé)'!$O$34:$O$45</c:f>
              <c:numCache>
                <c:formatCode>General</c:formatCode>
                <c:ptCount val="11"/>
                <c:pt idx="0">
                  <c:v>34</c:v>
                </c:pt>
                <c:pt idx="1">
                  <c:v>43</c:v>
                </c:pt>
                <c:pt idx="2">
                  <c:v>25</c:v>
                </c:pt>
                <c:pt idx="3">
                  <c:v>34</c:v>
                </c:pt>
                <c:pt idx="4">
                  <c:v>31</c:v>
                </c:pt>
                <c:pt idx="5">
                  <c:v>25</c:v>
                </c:pt>
                <c:pt idx="6">
                  <c:v>33</c:v>
                </c:pt>
                <c:pt idx="7">
                  <c:v>47</c:v>
                </c:pt>
                <c:pt idx="8">
                  <c:v>39</c:v>
                </c:pt>
                <c:pt idx="9">
                  <c:v>34</c:v>
                </c:pt>
                <c:pt idx="10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41-6945-B9EE-2C2DF96A38A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dropLines>
        <c:smooth val="0"/>
        <c:axId val="1442937328"/>
        <c:axId val="1442939056"/>
      </c:lineChart>
      <c:catAx>
        <c:axId val="1442937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1" u="none" strike="noStrike" kern="1200" baseline="0">
                <a:solidFill>
                  <a:srgbClr val="00518B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42939056"/>
        <c:crosses val="autoZero"/>
        <c:auto val="1"/>
        <c:lblAlgn val="ctr"/>
        <c:lblOffset val="100"/>
        <c:noMultiLvlLbl val="0"/>
      </c:catAx>
      <c:valAx>
        <c:axId val="1442939056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42937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5">
        <a:lumMod val="20000"/>
        <a:lumOff val="80000"/>
      </a:schemeClr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[(Exercice) Tableau de bord RH - Suivi de l'effectif actuel.xlsx]Tableau de bord (corrigé)!Tableau croisé dynamique5</c:name>
    <c:fmtId val="1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1" u="none" strike="noStrike" kern="1200" spc="0" baseline="0">
                <a:solidFill>
                  <a:srgbClr val="00518B"/>
                </a:solidFill>
                <a:latin typeface="+mn-lt"/>
                <a:ea typeface="+mn-ea"/>
                <a:cs typeface="+mn-cs"/>
              </a:defRPr>
            </a:pPr>
            <a:r>
              <a:rPr lang="en-US" i="1">
                <a:solidFill>
                  <a:srgbClr val="00518B"/>
                </a:solidFill>
              </a:rPr>
              <a:t>Masse salariale</a:t>
            </a:r>
            <a:r>
              <a:rPr lang="en-US" i="1" baseline="0">
                <a:solidFill>
                  <a:srgbClr val="00518B"/>
                </a:solidFill>
              </a:rPr>
              <a:t> par service</a:t>
            </a:r>
            <a:endParaRPr lang="en-US" i="1">
              <a:solidFill>
                <a:srgbClr val="00518B"/>
              </a:solidFill>
            </a:endParaRPr>
          </a:p>
        </c:rich>
      </c:tx>
      <c:layout>
        <c:manualLayout>
          <c:xMode val="edge"/>
          <c:yMode val="edge"/>
          <c:x val="8.6111111111111739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1" u="none" strike="noStrike" kern="1200" spc="0" baseline="0">
              <a:solidFill>
                <a:srgbClr val="00518B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rgbClr val="00518B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rgbClr val="00518B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'Tableau de bord (corrigé)'!$O$11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518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518B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'Tableau de bord (corrigé)'!$N$12:$N$18</c:f>
              <c:strCache>
                <c:ptCount val="6"/>
                <c:pt idx="0">
                  <c:v>Vente</c:v>
                </c:pt>
                <c:pt idx="1">
                  <c:v>Production</c:v>
                </c:pt>
                <c:pt idx="2">
                  <c:v>IT</c:v>
                </c:pt>
                <c:pt idx="3">
                  <c:v>Marketing</c:v>
                </c:pt>
                <c:pt idx="4">
                  <c:v>RH</c:v>
                </c:pt>
                <c:pt idx="5">
                  <c:v>Finance</c:v>
                </c:pt>
              </c:strCache>
            </c:strRef>
          </c:cat>
          <c:val>
            <c:numRef>
              <c:f>'Tableau de bord (corrigé)'!$O$12:$O$18</c:f>
              <c:numCache>
                <c:formatCode>#\ ##0\ "€"</c:formatCode>
                <c:ptCount val="6"/>
                <c:pt idx="0">
                  <c:v>381750</c:v>
                </c:pt>
                <c:pt idx="1">
                  <c:v>300850</c:v>
                </c:pt>
                <c:pt idx="2">
                  <c:v>279350</c:v>
                </c:pt>
                <c:pt idx="3">
                  <c:v>194900</c:v>
                </c:pt>
                <c:pt idx="4">
                  <c:v>137350</c:v>
                </c:pt>
                <c:pt idx="5">
                  <c:v>136350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16-AE41-A27A-97733421C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0653759"/>
        <c:axId val="1265726591"/>
      </c:barChart>
      <c:catAx>
        <c:axId val="1280653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1" u="none" strike="noStrike" kern="1200" baseline="0">
                <a:solidFill>
                  <a:srgbClr val="00518B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5726591"/>
        <c:crosses val="autoZero"/>
        <c:auto val="1"/>
        <c:lblAlgn val="ctr"/>
        <c:lblOffset val="100"/>
        <c:noMultiLvlLbl val="0"/>
      </c:catAx>
      <c:valAx>
        <c:axId val="1265726591"/>
        <c:scaling>
          <c:orientation val="minMax"/>
        </c:scaling>
        <c:delete val="1"/>
        <c:axPos val="l"/>
        <c:numFmt formatCode="#\ ##0\ &quot;€&quot;" sourceLinked="1"/>
        <c:majorTickMark val="none"/>
        <c:minorTickMark val="none"/>
        <c:tickLblPos val="nextTo"/>
        <c:crossAx val="12806537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5">
        <a:lumMod val="20000"/>
        <a:lumOff val="80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[(Exercice) Tableau de bord RH - Suivi de l'effectif actuel.xlsx]Tableau de bord (corrigé)!Tableau croisé dynamique1</c:name>
    <c:fmtId val="14"/>
  </c:pivotSource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1" u="none" strike="noStrike" kern="1200" spc="0" baseline="0">
                <a:solidFill>
                  <a:srgbClr val="00518B"/>
                </a:solidFill>
              </a:rPr>
              <a:t>Nombre de salariés par service</a:t>
            </a:r>
          </a:p>
        </c:rich>
      </c:tx>
      <c:layout>
        <c:manualLayout>
          <c:xMode val="edge"/>
          <c:yMode val="edge"/>
          <c:x val="1.8044619422572021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rgbClr val="00518B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rgbClr val="00518B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'Tableau de bord (corrigé)'!$L$11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518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518B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'Tableau de bord (corrigé)'!$K$12:$K$18</c:f>
              <c:strCache>
                <c:ptCount val="6"/>
                <c:pt idx="0">
                  <c:v>Production</c:v>
                </c:pt>
                <c:pt idx="1">
                  <c:v>Vente</c:v>
                </c:pt>
                <c:pt idx="2">
                  <c:v>IT</c:v>
                </c:pt>
                <c:pt idx="3">
                  <c:v>Marketing</c:v>
                </c:pt>
                <c:pt idx="4">
                  <c:v>RH</c:v>
                </c:pt>
                <c:pt idx="5">
                  <c:v>Finance</c:v>
                </c:pt>
              </c:strCache>
            </c:strRef>
          </c:cat>
          <c:val>
            <c:numRef>
              <c:f>'Tableau de bord (corrigé)'!$L$12:$L$18</c:f>
              <c:numCache>
                <c:formatCode>General</c:formatCode>
                <c:ptCount val="6"/>
                <c:pt idx="0">
                  <c:v>86</c:v>
                </c:pt>
                <c:pt idx="1">
                  <c:v>83</c:v>
                </c:pt>
                <c:pt idx="2">
                  <c:v>77</c:v>
                </c:pt>
                <c:pt idx="3">
                  <c:v>55</c:v>
                </c:pt>
                <c:pt idx="4">
                  <c:v>38</c:v>
                </c:pt>
                <c:pt idx="5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2E-114C-A94A-626DD810E93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219637952"/>
        <c:axId val="1218504768"/>
      </c:barChart>
      <c:catAx>
        <c:axId val="1219637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1" u="none" strike="noStrike" kern="1200" baseline="0">
                <a:solidFill>
                  <a:srgbClr val="00518B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18504768"/>
        <c:crosses val="autoZero"/>
        <c:auto val="1"/>
        <c:lblAlgn val="ctr"/>
        <c:lblOffset val="100"/>
        <c:noMultiLvlLbl val="0"/>
      </c:catAx>
      <c:valAx>
        <c:axId val="12185047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19637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5">
        <a:lumMod val="20000"/>
        <a:lumOff val="80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[(Exercice) Tableau de bord RH - Suivi de l'effectif actuel.xlsx]Tableau de bord (corrigé)!Tableau croisé dynamique6</c:name>
    <c:fmtId val="1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1" u="none" strike="noStrike" kern="1200" spc="0" baseline="0">
                <a:solidFill>
                  <a:srgbClr val="00518B"/>
                </a:solidFill>
              </a:rPr>
              <a:t>Moyenne du salaire brut mensuel par sexe</a:t>
            </a:r>
          </a:p>
        </c:rich>
      </c:tx>
      <c:layout>
        <c:manualLayout>
          <c:xMode val="edge"/>
          <c:yMode val="edge"/>
          <c:x val="5.7623478883321404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rgbClr val="00518B"/>
          </a:solidFill>
          <a:ln w="1905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00518B"/>
          </a:solidFill>
          <a:ln w="19050">
            <a:noFill/>
          </a:ln>
          <a:effectLst/>
        </c:spPr>
      </c:pivotFmt>
      <c:pivotFmt>
        <c:idx val="2"/>
        <c:spPr>
          <a:solidFill>
            <a:srgbClr val="00518B"/>
          </a:solidFill>
          <a:ln w="19050">
            <a:noFill/>
          </a:ln>
          <a:effectLst/>
        </c:spPr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'Tableau de bord (corrigé)'!$O$24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518B"/>
            </a:solidFill>
            <a:ln w="19050"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518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F43-BB43-B04D-08E91FAA8ABA}"/>
              </c:ext>
            </c:extLst>
          </c:dPt>
          <c:dPt>
            <c:idx val="1"/>
            <c:invertIfNegative val="0"/>
            <c:bubble3D val="0"/>
            <c:spPr>
              <a:solidFill>
                <a:srgbClr val="00518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F43-BB43-B04D-08E91FAA8AB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'Tableau de bord (corrigé)'!$N$25:$N$27</c:f>
              <c:strCache>
                <c:ptCount val="2"/>
                <c:pt idx="0">
                  <c:v>Homme</c:v>
                </c:pt>
                <c:pt idx="1">
                  <c:v>Femme</c:v>
                </c:pt>
              </c:strCache>
            </c:strRef>
          </c:cat>
          <c:val>
            <c:numRef>
              <c:f>'Tableau de bord (corrigé)'!$O$25:$O$27</c:f>
              <c:numCache>
                <c:formatCode>#\ ##0\ "€"</c:formatCode>
                <c:ptCount val="2"/>
                <c:pt idx="0">
                  <c:v>3829.5652173913045</c:v>
                </c:pt>
                <c:pt idx="1">
                  <c:v>3871.4788732394368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43-BB43-B04D-08E91FAA8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5052287"/>
        <c:axId val="2131159999"/>
      </c:barChart>
      <c:valAx>
        <c:axId val="2131159999"/>
        <c:scaling>
          <c:orientation val="minMax"/>
          <c:max val="5000"/>
          <c:min val="0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#\ ##0\ &quot;€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1" u="none" strike="noStrike" kern="1200" baseline="0">
                <a:solidFill>
                  <a:srgbClr val="00518B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15052287"/>
        <c:crosses val="autoZero"/>
        <c:crossBetween val="between"/>
        <c:majorUnit val="1000"/>
      </c:valAx>
      <c:catAx>
        <c:axId val="211505228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1" u="none" strike="noStrike" kern="1200" baseline="0">
                <a:solidFill>
                  <a:srgbClr val="00518B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311599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5">
        <a:lumMod val="20000"/>
        <a:lumOff val="80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orpheus-formation.fr/formation/excel/avance/" TargetMode="External"/><Relationship Id="rId3" Type="http://schemas.openxmlformats.org/officeDocument/2006/relationships/hyperlink" Target="https://www.morpheus-formation.fr/formation-excel-gratuite/" TargetMode="External"/><Relationship Id="rId7" Type="http://schemas.openxmlformats.org/officeDocument/2006/relationships/hyperlink" Target="https://www.morpheus-formation.fr/formation/excel/intermediaire/" TargetMode="External"/><Relationship Id="rId2" Type="http://schemas.openxmlformats.org/officeDocument/2006/relationships/hyperlink" Target="https://www.morpheus-formation.fr/formation/excel/rh/" TargetMode="External"/><Relationship Id="rId1" Type="http://schemas.openxmlformats.org/officeDocument/2006/relationships/image" Target="../media/image1.png"/><Relationship Id="rId6" Type="http://schemas.openxmlformats.org/officeDocument/2006/relationships/hyperlink" Target="https://www.morpheus-formation.fr/formation/excel/debutant/" TargetMode="External"/><Relationship Id="rId5" Type="http://schemas.openxmlformats.org/officeDocument/2006/relationships/hyperlink" Target="https://www.morpheus-formation.fr/blog/excel/exercices/" TargetMode="External"/><Relationship Id="rId4" Type="http://schemas.openxmlformats.org/officeDocument/2006/relationships/hyperlink" Target="https://www.morpheus-formation.fr/blog/test/excel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13" Type="http://schemas.openxmlformats.org/officeDocument/2006/relationships/chart" Target="../charts/chart6.xml"/><Relationship Id="rId3" Type="http://schemas.openxmlformats.org/officeDocument/2006/relationships/chart" Target="../charts/chart3.xml"/><Relationship Id="rId7" Type="http://schemas.openxmlformats.org/officeDocument/2006/relationships/image" Target="../media/image6.svg"/><Relationship Id="rId12" Type="http://schemas.openxmlformats.org/officeDocument/2006/relationships/image" Target="../media/image8.sv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11" Type="http://schemas.openxmlformats.org/officeDocument/2006/relationships/image" Target="../media/image7.png"/><Relationship Id="rId5" Type="http://schemas.openxmlformats.org/officeDocument/2006/relationships/image" Target="../media/image4.svg"/><Relationship Id="rId10" Type="http://schemas.openxmlformats.org/officeDocument/2006/relationships/chart" Target="../charts/chart5.xml"/><Relationship Id="rId4" Type="http://schemas.openxmlformats.org/officeDocument/2006/relationships/image" Target="../media/image3.png"/><Relationship Id="rId9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260350</xdr:colOff>
      <xdr:row>0</xdr:row>
      <xdr:rowOff>190500</xdr:rowOff>
    </xdr:from>
    <xdr:to>
      <xdr:col>4</xdr:col>
      <xdr:colOff>577850</xdr:colOff>
      <xdr:row>6</xdr:row>
      <xdr:rowOff>31703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386D64E-6FE0-424A-B2A3-9015BA941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350" y="190500"/>
          <a:ext cx="1968500" cy="1085803"/>
        </a:xfrm>
        <a:prstGeom prst="rect">
          <a:avLst/>
        </a:prstGeom>
      </xdr:spPr>
    </xdr:pic>
    <xdr:clientData/>
  </xdr:twoCellAnchor>
  <xdr:twoCellAnchor editAs="absolute">
    <xdr:from>
      <xdr:col>1</xdr:col>
      <xdr:colOff>25400</xdr:colOff>
      <xdr:row>6</xdr:row>
      <xdr:rowOff>203200</xdr:rowOff>
    </xdr:from>
    <xdr:to>
      <xdr:col>6</xdr:col>
      <xdr:colOff>12700</xdr:colOff>
      <xdr:row>9</xdr:row>
      <xdr:rowOff>25400</xdr:rowOff>
    </xdr:to>
    <xdr:sp macro="" textlink="">
      <xdr:nvSpPr>
        <xdr:cNvPr id="3" name="Rectangle 2">
          <a:hlinkClick xmlns:r="http://schemas.openxmlformats.org/officeDocument/2006/relationships" r:id="rId2" tooltip="Découvrir le programme"/>
          <a:extLst>
            <a:ext uri="{FF2B5EF4-FFF2-40B4-BE49-F238E27FC236}">
              <a16:creationId xmlns:a16="http://schemas.microsoft.com/office/drawing/2014/main" id="{C3F01D47-14F8-2B22-482F-B1ED54CD1BF6}"/>
            </a:ext>
          </a:extLst>
        </xdr:cNvPr>
        <xdr:cNvSpPr/>
      </xdr:nvSpPr>
      <xdr:spPr>
        <a:xfrm>
          <a:off x="469900" y="1447800"/>
          <a:ext cx="4114800" cy="457200"/>
        </a:xfrm>
        <a:prstGeom prst="rect">
          <a:avLst/>
        </a:prstGeom>
        <a:solidFill>
          <a:srgbClr val="00518B"/>
        </a:solidFill>
        <a:ln w="28575">
          <a:solidFill>
            <a:srgbClr val="00518B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 b="1">
              <a:solidFill>
                <a:schemeClr val="bg1"/>
              </a:solidFill>
            </a:rPr>
            <a:t>Notre formation Excel pour les RH</a:t>
          </a:r>
        </a:p>
      </xdr:txBody>
    </xdr:sp>
    <xdr:clientData/>
  </xdr:twoCellAnchor>
  <xdr:twoCellAnchor editAs="absolute">
    <xdr:from>
      <xdr:col>1</xdr:col>
      <xdr:colOff>25400</xdr:colOff>
      <xdr:row>13</xdr:row>
      <xdr:rowOff>4232</xdr:rowOff>
    </xdr:from>
    <xdr:to>
      <xdr:col>6</xdr:col>
      <xdr:colOff>12700</xdr:colOff>
      <xdr:row>14</xdr:row>
      <xdr:rowOff>55032</xdr:rowOff>
    </xdr:to>
    <xdr:sp macro="" textlink="">
      <xdr:nvSpPr>
        <xdr:cNvPr id="5" name="Rectangle 4">
          <a:hlinkClick xmlns:r="http://schemas.openxmlformats.org/officeDocument/2006/relationships" r:id="rId3" tooltip="Découvrir le programme"/>
          <a:extLst>
            <a:ext uri="{FF2B5EF4-FFF2-40B4-BE49-F238E27FC236}">
              <a16:creationId xmlns:a16="http://schemas.microsoft.com/office/drawing/2014/main" id="{8E3B40D8-1884-8649-B84E-F34E65B21F3E}"/>
            </a:ext>
          </a:extLst>
        </xdr:cNvPr>
        <xdr:cNvSpPr/>
      </xdr:nvSpPr>
      <xdr:spPr>
        <a:xfrm>
          <a:off x="469900" y="3306232"/>
          <a:ext cx="4114800" cy="457200"/>
        </a:xfrm>
        <a:prstGeom prst="rect">
          <a:avLst/>
        </a:prstGeom>
        <a:solidFill>
          <a:schemeClr val="bg1"/>
        </a:solidFill>
        <a:ln w="28575">
          <a:solidFill>
            <a:srgbClr val="00518B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 b="1">
              <a:solidFill>
                <a:srgbClr val="00518B"/>
              </a:solidFill>
            </a:rPr>
            <a:t>Notre formation Excel gratuite</a:t>
          </a:r>
        </a:p>
      </xdr:txBody>
    </xdr:sp>
    <xdr:clientData/>
  </xdr:twoCellAnchor>
  <xdr:twoCellAnchor editAs="absolute">
    <xdr:from>
      <xdr:col>1</xdr:col>
      <xdr:colOff>25400</xdr:colOff>
      <xdr:row>19</xdr:row>
      <xdr:rowOff>186266</xdr:rowOff>
    </xdr:from>
    <xdr:to>
      <xdr:col>6</xdr:col>
      <xdr:colOff>12700</xdr:colOff>
      <xdr:row>22</xdr:row>
      <xdr:rowOff>8466</xdr:rowOff>
    </xdr:to>
    <xdr:sp macro="" textlink="">
      <xdr:nvSpPr>
        <xdr:cNvPr id="6" name="Rectangle 5">
          <a:hlinkClick xmlns:r="http://schemas.openxmlformats.org/officeDocument/2006/relationships" r:id="rId4" tooltip="Tester son niveau"/>
          <a:extLst>
            <a:ext uri="{FF2B5EF4-FFF2-40B4-BE49-F238E27FC236}">
              <a16:creationId xmlns:a16="http://schemas.microsoft.com/office/drawing/2014/main" id="{591DAE3A-1220-A04F-A919-9657A8189E42}"/>
            </a:ext>
          </a:extLst>
        </xdr:cNvPr>
        <xdr:cNvSpPr/>
      </xdr:nvSpPr>
      <xdr:spPr>
        <a:xfrm>
          <a:off x="469900" y="4910666"/>
          <a:ext cx="4114800" cy="457200"/>
        </a:xfrm>
        <a:prstGeom prst="rect">
          <a:avLst/>
        </a:prstGeom>
        <a:solidFill>
          <a:schemeClr val="bg1"/>
        </a:solidFill>
        <a:ln w="28575">
          <a:solidFill>
            <a:srgbClr val="00518B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 b="1">
              <a:solidFill>
                <a:srgbClr val="00518B"/>
              </a:solidFill>
            </a:rPr>
            <a:t>Notre test de niveau Excel</a:t>
          </a:r>
        </a:p>
      </xdr:txBody>
    </xdr:sp>
    <xdr:clientData/>
  </xdr:twoCellAnchor>
  <xdr:twoCellAnchor editAs="absolute">
    <xdr:from>
      <xdr:col>1</xdr:col>
      <xdr:colOff>25400</xdr:colOff>
      <xdr:row>15</xdr:row>
      <xdr:rowOff>196848</xdr:rowOff>
    </xdr:from>
    <xdr:to>
      <xdr:col>6</xdr:col>
      <xdr:colOff>12700</xdr:colOff>
      <xdr:row>18</xdr:row>
      <xdr:rowOff>44448</xdr:rowOff>
    </xdr:to>
    <xdr:sp macro="" textlink="">
      <xdr:nvSpPr>
        <xdr:cNvPr id="7" name="Rectangle 6">
          <a:hlinkClick xmlns:r="http://schemas.openxmlformats.org/officeDocument/2006/relationships" r:id="rId5" tooltip="Découvrir les exercices"/>
          <a:extLst>
            <a:ext uri="{FF2B5EF4-FFF2-40B4-BE49-F238E27FC236}">
              <a16:creationId xmlns:a16="http://schemas.microsoft.com/office/drawing/2014/main" id="{800CD923-EC92-6D4B-A6A1-27171F3E4FD3}"/>
            </a:ext>
          </a:extLst>
        </xdr:cNvPr>
        <xdr:cNvSpPr/>
      </xdr:nvSpPr>
      <xdr:spPr>
        <a:xfrm>
          <a:off x="469900" y="4108448"/>
          <a:ext cx="4114800" cy="457200"/>
        </a:xfrm>
        <a:prstGeom prst="rect">
          <a:avLst/>
        </a:prstGeom>
        <a:solidFill>
          <a:schemeClr val="bg1"/>
        </a:solidFill>
        <a:ln w="28575">
          <a:solidFill>
            <a:srgbClr val="00518B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 b="1">
              <a:solidFill>
                <a:srgbClr val="00518B"/>
              </a:solidFill>
            </a:rPr>
            <a:t>Nos exercices Excel</a:t>
          </a:r>
        </a:p>
      </xdr:txBody>
    </xdr:sp>
    <xdr:clientData/>
  </xdr:twoCellAnchor>
  <xdr:twoCellAnchor>
    <xdr:from>
      <xdr:col>1</xdr:col>
      <xdr:colOff>25400</xdr:colOff>
      <xdr:row>9</xdr:row>
      <xdr:rowOff>370416</xdr:rowOff>
    </xdr:from>
    <xdr:to>
      <xdr:col>6</xdr:col>
      <xdr:colOff>12700</xdr:colOff>
      <xdr:row>11</xdr:row>
      <xdr:rowOff>268816</xdr:rowOff>
    </xdr:to>
    <xdr:grpSp>
      <xdr:nvGrpSpPr>
        <xdr:cNvPr id="12" name="Groupe 11">
          <a:extLst>
            <a:ext uri="{FF2B5EF4-FFF2-40B4-BE49-F238E27FC236}">
              <a16:creationId xmlns:a16="http://schemas.microsoft.com/office/drawing/2014/main" id="{C071AF5A-0B47-B000-E584-D2D717B19C95}"/>
            </a:ext>
          </a:extLst>
        </xdr:cNvPr>
        <xdr:cNvGrpSpPr/>
      </xdr:nvGrpSpPr>
      <xdr:grpSpPr>
        <a:xfrm>
          <a:off x="469900" y="2250016"/>
          <a:ext cx="4114800" cy="711200"/>
          <a:chOff x="469900" y="2286000"/>
          <a:chExt cx="4114800" cy="711200"/>
        </a:xfrm>
      </xdr:grpSpPr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3D4CB3A3-B04B-CF43-92C7-C9C5C42C6EFB}"/>
              </a:ext>
            </a:extLst>
          </xdr:cNvPr>
          <xdr:cNvSpPr/>
        </xdr:nvSpPr>
        <xdr:spPr>
          <a:xfrm>
            <a:off x="469900" y="2286000"/>
            <a:ext cx="4114800" cy="228600"/>
          </a:xfrm>
          <a:prstGeom prst="rect">
            <a:avLst/>
          </a:prstGeom>
          <a:solidFill>
            <a:srgbClr val="00518B"/>
          </a:solidFill>
          <a:ln w="28575">
            <a:solidFill>
              <a:srgbClr val="00518B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fr-FR" sz="1200" b="1">
                <a:solidFill>
                  <a:schemeClr val="bg1"/>
                </a:solidFill>
              </a:rPr>
              <a:t>Nos formations Excel par niveau</a:t>
            </a:r>
          </a:p>
        </xdr:txBody>
      </xdr:sp>
      <xdr:sp macro="" textlink="">
        <xdr:nvSpPr>
          <xdr:cNvPr id="9" name="Rectangle 8">
            <a:hlinkClick xmlns:r="http://schemas.openxmlformats.org/officeDocument/2006/relationships" r:id="rId6" tooltip="Découvrir la formation"/>
            <a:extLst>
              <a:ext uri="{FF2B5EF4-FFF2-40B4-BE49-F238E27FC236}">
                <a16:creationId xmlns:a16="http://schemas.microsoft.com/office/drawing/2014/main" id="{09B86BB7-0BE7-D443-85AE-AC7F649F4DD4}"/>
              </a:ext>
            </a:extLst>
          </xdr:cNvPr>
          <xdr:cNvSpPr/>
        </xdr:nvSpPr>
        <xdr:spPr>
          <a:xfrm>
            <a:off x="469900" y="2540000"/>
            <a:ext cx="1371600" cy="457200"/>
          </a:xfrm>
          <a:prstGeom prst="rect">
            <a:avLst/>
          </a:prstGeom>
          <a:solidFill>
            <a:schemeClr val="bg1"/>
          </a:solidFill>
          <a:ln w="28575">
            <a:solidFill>
              <a:srgbClr val="00518B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fr-FR" sz="1200" b="1">
                <a:solidFill>
                  <a:srgbClr val="00518B"/>
                </a:solidFill>
              </a:rPr>
              <a:t>Débutant</a:t>
            </a:r>
          </a:p>
        </xdr:txBody>
      </xdr:sp>
      <xdr:sp macro="" textlink="">
        <xdr:nvSpPr>
          <xdr:cNvPr id="10" name="Rectangle 9">
            <a:hlinkClick xmlns:r="http://schemas.openxmlformats.org/officeDocument/2006/relationships" r:id="rId7" tooltip="Découvrir la formation"/>
            <a:extLst>
              <a:ext uri="{FF2B5EF4-FFF2-40B4-BE49-F238E27FC236}">
                <a16:creationId xmlns:a16="http://schemas.microsoft.com/office/drawing/2014/main" id="{F6C88DEA-E73A-404F-B37A-31EAEA2744C4}"/>
              </a:ext>
            </a:extLst>
          </xdr:cNvPr>
          <xdr:cNvSpPr/>
        </xdr:nvSpPr>
        <xdr:spPr>
          <a:xfrm>
            <a:off x="1841500" y="2540000"/>
            <a:ext cx="1371600" cy="457200"/>
          </a:xfrm>
          <a:prstGeom prst="rect">
            <a:avLst/>
          </a:prstGeom>
          <a:solidFill>
            <a:schemeClr val="bg1"/>
          </a:solidFill>
          <a:ln w="28575">
            <a:solidFill>
              <a:srgbClr val="00518B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fr-FR" sz="1200" b="1">
                <a:solidFill>
                  <a:srgbClr val="00518B"/>
                </a:solidFill>
              </a:rPr>
              <a:t>Intermédiaire</a:t>
            </a:r>
          </a:p>
        </xdr:txBody>
      </xdr:sp>
      <xdr:sp macro="" textlink="">
        <xdr:nvSpPr>
          <xdr:cNvPr id="11" name="Rectangle 10">
            <a:hlinkClick xmlns:r="http://schemas.openxmlformats.org/officeDocument/2006/relationships" r:id="rId8" tooltip="Découvrir la formation"/>
            <a:extLst>
              <a:ext uri="{FF2B5EF4-FFF2-40B4-BE49-F238E27FC236}">
                <a16:creationId xmlns:a16="http://schemas.microsoft.com/office/drawing/2014/main" id="{0F06B1E2-B2CA-5D48-B1BA-7B84765EE76A}"/>
              </a:ext>
            </a:extLst>
          </xdr:cNvPr>
          <xdr:cNvSpPr/>
        </xdr:nvSpPr>
        <xdr:spPr>
          <a:xfrm>
            <a:off x="3213100" y="2540000"/>
            <a:ext cx="1371600" cy="457200"/>
          </a:xfrm>
          <a:prstGeom prst="rect">
            <a:avLst/>
          </a:prstGeom>
          <a:solidFill>
            <a:schemeClr val="bg1"/>
          </a:solidFill>
          <a:ln w="28575">
            <a:solidFill>
              <a:srgbClr val="00518B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fr-FR" sz="1200" b="1">
                <a:solidFill>
                  <a:srgbClr val="00518B"/>
                </a:solidFill>
              </a:rPr>
              <a:t>Avancé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1219200</xdr:colOff>
      <xdr:row>2</xdr:row>
      <xdr:rowOff>152400</xdr:rowOff>
    </xdr:from>
    <xdr:to>
      <xdr:col>8</xdr:col>
      <xdr:colOff>1148356</xdr:colOff>
      <xdr:row>7</xdr:row>
      <xdr:rowOff>50800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2DC3BF72-3FDF-1C4A-979A-394D0C2FF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0" y="749300"/>
          <a:ext cx="1669056" cy="914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88900</xdr:colOff>
      <xdr:row>20</xdr:row>
      <xdr:rowOff>76525</xdr:rowOff>
    </xdr:from>
    <xdr:to>
      <xdr:col>5</xdr:col>
      <xdr:colOff>1638300</xdr:colOff>
      <xdr:row>31</xdr:row>
      <xdr:rowOff>127325</xdr:rowOff>
    </xdr:to>
    <xdr:graphicFrame macro="">
      <xdr:nvGraphicFramePr>
        <xdr:cNvPr id="28" name="Graphique 27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88900</xdr:colOff>
      <xdr:row>32</xdr:row>
      <xdr:rowOff>75370</xdr:rowOff>
    </xdr:from>
    <xdr:to>
      <xdr:col>5</xdr:col>
      <xdr:colOff>1638300</xdr:colOff>
      <xdr:row>43</xdr:row>
      <xdr:rowOff>126170</xdr:rowOff>
    </xdr:to>
    <xdr:graphicFrame macro="">
      <xdr:nvGraphicFramePr>
        <xdr:cNvPr id="31" name="Graphique 30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76200</xdr:colOff>
      <xdr:row>32</xdr:row>
      <xdr:rowOff>75370</xdr:rowOff>
    </xdr:from>
    <xdr:to>
      <xdr:col>8</xdr:col>
      <xdr:colOff>1625600</xdr:colOff>
      <xdr:row>43</xdr:row>
      <xdr:rowOff>126170</xdr:rowOff>
    </xdr:to>
    <xdr:graphicFrame macro="">
      <xdr:nvGraphicFramePr>
        <xdr:cNvPr id="34" name="Graphique 33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</xdr:col>
      <xdr:colOff>127003</xdr:colOff>
      <xdr:row>9</xdr:row>
      <xdr:rowOff>4380</xdr:rowOff>
    </xdr:from>
    <xdr:to>
      <xdr:col>2</xdr:col>
      <xdr:colOff>1587503</xdr:colOff>
      <xdr:row>13</xdr:row>
      <xdr:rowOff>14540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1" name="Sexe 1">
              <a:extLst>
                <a:ext uri="{FF2B5EF4-FFF2-40B4-BE49-F238E27FC236}">
                  <a16:creationId xmlns:a16="http://schemas.microsoft.com/office/drawing/2014/main" id="{00000000-0008-0000-0700-000029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x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0648" y="2022137"/>
              <a:ext cx="3205266" cy="81726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139700</xdr:colOff>
      <xdr:row>14</xdr:row>
      <xdr:rowOff>51008</xdr:rowOff>
    </xdr:from>
    <xdr:to>
      <xdr:col>2</xdr:col>
      <xdr:colOff>1600200</xdr:colOff>
      <xdr:row>20</xdr:row>
      <xdr:rowOff>190708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2" name="Service">
              <a:extLst>
                <a:ext uri="{FF2B5EF4-FFF2-40B4-BE49-F238E27FC236}">
                  <a16:creationId xmlns:a16="http://schemas.microsoft.com/office/drawing/2014/main" id="{00000000-0008-0000-0700-00002A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rvic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53345" y="3077644"/>
              <a:ext cx="3205266" cy="136222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139701</xdr:colOff>
      <xdr:row>22</xdr:row>
      <xdr:rowOff>25400</xdr:rowOff>
    </xdr:from>
    <xdr:to>
      <xdr:col>2</xdr:col>
      <xdr:colOff>1600201</xdr:colOff>
      <xdr:row>42</xdr:row>
      <xdr:rowOff>190500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Métier actuel">
              <a:extLst>
                <a:ext uri="{FF2B5EF4-FFF2-40B4-BE49-F238E27FC236}">
                  <a16:creationId xmlns:a16="http://schemas.microsoft.com/office/drawing/2014/main" id="{26BD5A77-C3D3-EBA2-DB34-D8C9AB093F9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étier actuel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53346" y="4678110"/>
              <a:ext cx="3205266" cy="421248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>
    <xdr:from>
      <xdr:col>5</xdr:col>
      <xdr:colOff>836384</xdr:colOff>
      <xdr:row>3</xdr:row>
      <xdr:rowOff>63064</xdr:rowOff>
    </xdr:from>
    <xdr:to>
      <xdr:col>6</xdr:col>
      <xdr:colOff>1615938</xdr:colOff>
      <xdr:row>6</xdr:row>
      <xdr:rowOff>139186</xdr:rowOff>
    </xdr:to>
    <xdr:grpSp>
      <xdr:nvGrpSpPr>
        <xdr:cNvPr id="16" name="Groupe 15">
          <a:extLst>
            <a:ext uri="{FF2B5EF4-FFF2-40B4-BE49-F238E27FC236}">
              <a16:creationId xmlns:a16="http://schemas.microsoft.com/office/drawing/2014/main" id="{7F0C41D8-B9BA-8256-69AD-D6B316453CD4}"/>
            </a:ext>
          </a:extLst>
        </xdr:cNvPr>
        <xdr:cNvGrpSpPr/>
      </xdr:nvGrpSpPr>
      <xdr:grpSpPr>
        <a:xfrm>
          <a:off x="8011884" y="863164"/>
          <a:ext cx="2519454" cy="685722"/>
          <a:chOff x="8112178" y="858856"/>
          <a:chExt cx="2524321" cy="680891"/>
        </a:xfrm>
      </xdr:grpSpPr>
      <xdr:sp macro="" textlink="'Tableau de bord (corrigé)'!$M$6">
        <xdr:nvSpPr>
          <xdr:cNvPr id="10" name="Rectangle : coins arrondis 9"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SpPr/>
        </xdr:nvSpPr>
        <xdr:spPr>
          <a:xfrm>
            <a:off x="8760589" y="858856"/>
            <a:ext cx="991400" cy="446551"/>
          </a:xfrm>
          <a:prstGeom prst="round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l"/>
            <a:fld id="{732B3C93-80DC-A74B-BCE2-168B8141496A}" type="TxLink">
              <a:rPr lang="en-US" sz="2000" b="1" i="0" u="none" strike="noStrike">
                <a:solidFill>
                  <a:srgbClr val="00518B"/>
                </a:solidFill>
                <a:latin typeface="Calibri"/>
                <a:cs typeface="Calibri"/>
              </a:rPr>
              <a:pPr algn="l"/>
              <a:t>5,6 ans</a:t>
            </a:fld>
            <a:endParaRPr lang="fr-FR" sz="2000" b="1">
              <a:solidFill>
                <a:srgbClr val="00518B"/>
              </a:solidFill>
            </a:endParaRPr>
          </a:p>
        </xdr:txBody>
      </xdr:sp>
      <xdr:sp macro="" textlink="">
        <xdr:nvSpPr>
          <xdr:cNvPr id="11" name="Rectangle : coins arrondis 10">
            <a:extLst>
              <a:ext uri="{FF2B5EF4-FFF2-40B4-BE49-F238E27FC236}">
                <a16:creationId xmlns:a16="http://schemas.microsoft.com/office/drawing/2014/main" id="{00000000-0008-0000-0700-00000B000000}"/>
              </a:ext>
            </a:extLst>
          </xdr:cNvPr>
          <xdr:cNvSpPr/>
        </xdr:nvSpPr>
        <xdr:spPr>
          <a:xfrm>
            <a:off x="8760589" y="1190069"/>
            <a:ext cx="1875910" cy="342483"/>
          </a:xfrm>
          <a:prstGeom prst="round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l"/>
            <a:r>
              <a:rPr lang="en-US" sz="1400" b="0" i="1" u="none" strike="noStrike">
                <a:solidFill>
                  <a:srgbClr val="00518B"/>
                </a:solidFill>
                <a:latin typeface="Calibri"/>
                <a:cs typeface="Calibri"/>
              </a:rPr>
              <a:t>Ancienneté moyenne</a:t>
            </a:r>
          </a:p>
        </xdr:txBody>
      </xdr:sp>
      <xdr:pic>
        <xdr:nvPicPr>
          <xdr:cNvPr id="8" name="Graphique 7" descr="Culturiste avec un remplissage uni">
            <a:extLst>
              <a:ext uri="{FF2B5EF4-FFF2-40B4-BE49-F238E27FC236}">
                <a16:creationId xmlns:a16="http://schemas.microsoft.com/office/drawing/2014/main" id="{00000000-0008-0000-07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96DAC541-7B7A-43D3-8B79-37D633B846F1}">
                <asvg:svgBlip xmlns:asvg="http://schemas.microsoft.com/office/drawing/2016/SVG/main" r:embed="rId5"/>
              </a:ext>
            </a:extLst>
          </a:blip>
          <a:srcRect/>
          <a:stretch/>
        </xdr:blipFill>
        <xdr:spPr>
          <a:xfrm>
            <a:off x="8112178" y="903659"/>
            <a:ext cx="641317" cy="636088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682762</xdr:colOff>
      <xdr:row>3</xdr:row>
      <xdr:rowOff>70204</xdr:rowOff>
    </xdr:from>
    <xdr:to>
      <xdr:col>4</xdr:col>
      <xdr:colOff>1233122</xdr:colOff>
      <xdr:row>6</xdr:row>
      <xdr:rowOff>144444</xdr:rowOff>
    </xdr:to>
    <xdr:grpSp>
      <xdr:nvGrpSpPr>
        <xdr:cNvPr id="15" name="Groupe 14">
          <a:extLst>
            <a:ext uri="{FF2B5EF4-FFF2-40B4-BE49-F238E27FC236}">
              <a16:creationId xmlns:a16="http://schemas.microsoft.com/office/drawing/2014/main" id="{254BCFBB-4165-87E1-244C-00E7A148B544}"/>
            </a:ext>
          </a:extLst>
        </xdr:cNvPr>
        <xdr:cNvGrpSpPr/>
      </xdr:nvGrpSpPr>
      <xdr:grpSpPr>
        <a:xfrm>
          <a:off x="4378462" y="870304"/>
          <a:ext cx="2290260" cy="683840"/>
          <a:chOff x="4469024" y="848440"/>
          <a:chExt cx="2295126" cy="696565"/>
        </a:xfrm>
      </xdr:grpSpPr>
      <xdr:pic>
        <xdr:nvPicPr>
          <xdr:cNvPr id="9" name="Graphique 8" descr="Pièces avec un remplissage uni">
            <a:extLst>
              <a:ext uri="{FF2B5EF4-FFF2-40B4-BE49-F238E27FC236}">
                <a16:creationId xmlns:a16="http://schemas.microsoft.com/office/drawing/2014/main" id="{E1978830-3356-2A21-777F-4A0421BB0F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96DAC541-7B7A-43D3-8B79-37D633B846F1}">
                <asvg:svgBlip xmlns:asvg="http://schemas.microsoft.com/office/drawing/2016/SVG/main" r:embed="rId7"/>
              </a:ext>
            </a:extLst>
          </a:blip>
          <a:srcRect/>
          <a:stretch/>
        </xdr:blipFill>
        <xdr:spPr>
          <a:xfrm>
            <a:off x="4469024" y="881424"/>
            <a:ext cx="641440" cy="636146"/>
          </a:xfrm>
          <a:prstGeom prst="rect">
            <a:avLst/>
          </a:prstGeom>
        </xdr:spPr>
      </xdr:pic>
      <xdr:sp macro="" textlink="'Tableau de bord (corrigé)'!$L$6">
        <xdr:nvSpPr>
          <xdr:cNvPr id="7" name="Rectangle : coins arrondis 6">
            <a:extLst>
              <a:ext uri="{FF2B5EF4-FFF2-40B4-BE49-F238E27FC236}">
                <a16:creationId xmlns:a16="http://schemas.microsoft.com/office/drawing/2014/main" id="{824ED0F7-73FF-627E-9394-C60A2A9EC821}"/>
              </a:ext>
            </a:extLst>
          </xdr:cNvPr>
          <xdr:cNvSpPr/>
        </xdr:nvSpPr>
        <xdr:spPr>
          <a:xfrm>
            <a:off x="5156281" y="848440"/>
            <a:ext cx="1607869" cy="456910"/>
          </a:xfrm>
          <a:prstGeom prst="round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ctr">
            <a:spAutoFit/>
          </a:bodyPr>
          <a:lstStyle/>
          <a:p>
            <a:pPr marL="0" indent="0" algn="l"/>
            <a:fld id="{D0F90413-427D-8645-A5EE-A260D22C0D83}" type="TxLink">
              <a:rPr lang="en-US" sz="2000" b="1" i="0" u="none" strike="noStrike">
                <a:solidFill>
                  <a:srgbClr val="00518B"/>
                </a:solidFill>
                <a:latin typeface="Calibri"/>
                <a:ea typeface="+mn-ea"/>
                <a:cs typeface="Calibri"/>
              </a:rPr>
              <a:pPr marL="0" indent="0" algn="l"/>
              <a:t>1 430 550 €</a:t>
            </a:fld>
            <a:endParaRPr lang="fr-FR" sz="2000" b="1" i="0" u="none" strike="noStrike">
              <a:solidFill>
                <a:srgbClr val="00518B"/>
              </a:solidFill>
              <a:latin typeface="Calibri"/>
              <a:ea typeface="+mn-ea"/>
              <a:cs typeface="Calibri"/>
            </a:endParaRPr>
          </a:p>
        </xdr:txBody>
      </xdr:sp>
      <xdr:sp macro="" textlink="">
        <xdr:nvSpPr>
          <xdr:cNvPr id="12" name="Rectangle : coins arrondis 11">
            <a:extLst>
              <a:ext uri="{FF2B5EF4-FFF2-40B4-BE49-F238E27FC236}">
                <a16:creationId xmlns:a16="http://schemas.microsoft.com/office/drawing/2014/main" id="{BD3395B0-A7E8-D14B-A584-4526ECB4781C}"/>
              </a:ext>
            </a:extLst>
          </xdr:cNvPr>
          <xdr:cNvSpPr/>
        </xdr:nvSpPr>
        <xdr:spPr>
          <a:xfrm>
            <a:off x="5156281" y="1202490"/>
            <a:ext cx="1607869" cy="342515"/>
          </a:xfrm>
          <a:prstGeom prst="round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ctr">
            <a:spAutoFit/>
          </a:bodyPr>
          <a:lstStyle/>
          <a:p>
            <a:pPr marL="0" indent="0" algn="l"/>
            <a:r>
              <a:rPr lang="en-US" sz="1400" b="0" i="1" u="none" strike="noStrike">
                <a:solidFill>
                  <a:srgbClr val="00518B"/>
                </a:solidFill>
                <a:latin typeface="Calibri"/>
                <a:ea typeface="+mn-ea"/>
                <a:cs typeface="Calibri"/>
              </a:rPr>
              <a:t>Masse salariale</a:t>
            </a:r>
          </a:p>
        </xdr:txBody>
      </xdr:sp>
    </xdr:grpSp>
    <xdr:clientData/>
  </xdr:twoCellAnchor>
  <xdr:twoCellAnchor>
    <xdr:from>
      <xdr:col>6</xdr:col>
      <xdr:colOff>85932</xdr:colOff>
      <xdr:row>8</xdr:row>
      <xdr:rowOff>63500</xdr:rowOff>
    </xdr:from>
    <xdr:to>
      <xdr:col>8</xdr:col>
      <xdr:colOff>1625600</xdr:colOff>
      <xdr:row>19</xdr:row>
      <xdr:rowOff>114300</xdr:rowOff>
    </xdr:to>
    <xdr:graphicFrame macro="">
      <xdr:nvGraphicFramePr>
        <xdr:cNvPr id="23" name="Graphique 22">
          <a:extLst>
            <a:ext uri="{FF2B5EF4-FFF2-40B4-BE49-F238E27FC236}">
              <a16:creationId xmlns:a16="http://schemas.microsoft.com/office/drawing/2014/main" id="{C1EDC367-DEEC-C5ED-46C4-2F2ADF9B82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7</xdr:col>
      <xdr:colOff>1219200</xdr:colOff>
      <xdr:row>2</xdr:row>
      <xdr:rowOff>152400</xdr:rowOff>
    </xdr:from>
    <xdr:to>
      <xdr:col>8</xdr:col>
      <xdr:colOff>1148356</xdr:colOff>
      <xdr:row>7</xdr:row>
      <xdr:rowOff>50800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781DD67D-A524-A78C-B578-CC4799793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0" y="749300"/>
          <a:ext cx="1669056" cy="914400"/>
        </a:xfrm>
        <a:prstGeom prst="rect">
          <a:avLst/>
        </a:prstGeom>
      </xdr:spPr>
    </xdr:pic>
    <xdr:clientData/>
  </xdr:twoCellAnchor>
  <xdr:twoCellAnchor>
    <xdr:from>
      <xdr:col>3</xdr:col>
      <xdr:colOff>88900</xdr:colOff>
      <xdr:row>8</xdr:row>
      <xdr:rowOff>63500</xdr:rowOff>
    </xdr:from>
    <xdr:to>
      <xdr:col>5</xdr:col>
      <xdr:colOff>1638300</xdr:colOff>
      <xdr:row>19</xdr:row>
      <xdr:rowOff>114300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9803DEF8-38F1-527B-DE02-8E36495112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513442</xdr:colOff>
      <xdr:row>3</xdr:row>
      <xdr:rowOff>56590</xdr:rowOff>
    </xdr:from>
    <xdr:to>
      <xdr:col>2</xdr:col>
      <xdr:colOff>1041219</xdr:colOff>
      <xdr:row>6</xdr:row>
      <xdr:rowOff>144443</xdr:rowOff>
    </xdr:to>
    <xdr:grpSp>
      <xdr:nvGrpSpPr>
        <xdr:cNvPr id="14" name="Groupe 13">
          <a:extLst>
            <a:ext uri="{FF2B5EF4-FFF2-40B4-BE49-F238E27FC236}">
              <a16:creationId xmlns:a16="http://schemas.microsoft.com/office/drawing/2014/main" id="{8D8B004D-9CE0-C3F5-4839-71F0A4E073C4}"/>
            </a:ext>
          </a:extLst>
        </xdr:cNvPr>
        <xdr:cNvGrpSpPr/>
      </xdr:nvGrpSpPr>
      <xdr:grpSpPr>
        <a:xfrm>
          <a:off x="729342" y="856690"/>
          <a:ext cx="2267677" cy="697453"/>
          <a:chOff x="810171" y="853435"/>
          <a:chExt cx="2272543" cy="691570"/>
        </a:xfrm>
      </xdr:grpSpPr>
      <xdr:sp macro="" textlink="'Tableau de bord (corrigé)'!$K$6">
        <xdr:nvSpPr>
          <xdr:cNvPr id="5" name="Rectangle : coins arrondis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SpPr/>
        </xdr:nvSpPr>
        <xdr:spPr>
          <a:xfrm>
            <a:off x="1474845" y="853435"/>
            <a:ext cx="1607846" cy="446682"/>
          </a:xfrm>
          <a:prstGeom prst="round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l"/>
            <a:fld id="{5BE06B1C-E527-174E-AC44-4CDD5D087E4B}" type="TxLink">
              <a:rPr lang="en-US" sz="2000" b="1" i="0" u="none" strike="noStrike">
                <a:solidFill>
                  <a:srgbClr val="00518B"/>
                </a:solidFill>
                <a:latin typeface="Calibri"/>
                <a:cs typeface="Calibri"/>
              </a:rPr>
              <a:pPr algn="l"/>
              <a:t>372 salariés</a:t>
            </a:fld>
            <a:endParaRPr lang="fr-FR" sz="2000" b="1">
              <a:solidFill>
                <a:srgbClr val="00518B"/>
              </a:solidFill>
            </a:endParaRPr>
          </a:p>
        </xdr:txBody>
      </xdr:sp>
      <xdr:pic>
        <xdr:nvPicPr>
          <xdr:cNvPr id="3" name="Graphique 2" descr="Réunion avec un remplissage uni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2"/>
              </a:ext>
            </a:extLst>
          </a:blip>
          <a:stretch>
            <a:fillRect/>
          </a:stretch>
        </xdr:blipFill>
        <xdr:spPr>
          <a:xfrm>
            <a:off x="810171" y="881594"/>
            <a:ext cx="641431" cy="635807"/>
          </a:xfrm>
          <a:prstGeom prst="rect">
            <a:avLst/>
          </a:prstGeom>
        </xdr:spPr>
      </xdr:pic>
      <xdr:sp macro="" textlink="">
        <xdr:nvSpPr>
          <xdr:cNvPr id="6" name="Rectangle : coins arrondis 5">
            <a:extLst>
              <a:ext uri="{FF2B5EF4-FFF2-40B4-BE49-F238E27FC236}">
                <a16:creationId xmlns:a16="http://schemas.microsoft.com/office/drawing/2014/main" id="{8DA467C8-64E2-ED46-8FBF-F6E0A5CA700E}"/>
              </a:ext>
            </a:extLst>
          </xdr:cNvPr>
          <xdr:cNvSpPr/>
        </xdr:nvSpPr>
        <xdr:spPr>
          <a:xfrm>
            <a:off x="1474845" y="1202490"/>
            <a:ext cx="1607869" cy="342515"/>
          </a:xfrm>
          <a:prstGeom prst="round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l"/>
            <a:r>
              <a:rPr lang="en-US" sz="1400" b="0" i="1" u="none" strike="noStrike">
                <a:solidFill>
                  <a:srgbClr val="00518B"/>
                </a:solidFill>
                <a:latin typeface="Calibri"/>
                <a:ea typeface="+mn-ea"/>
                <a:cs typeface="Calibri"/>
              </a:rPr>
              <a:t>Effectif total</a:t>
            </a:r>
          </a:p>
        </xdr:txBody>
      </xdr:sp>
    </xdr:grpSp>
    <xdr:clientData/>
  </xdr:twoCellAnchor>
  <xdr:twoCellAnchor>
    <xdr:from>
      <xdr:col>6</xdr:col>
      <xdr:colOff>85932</xdr:colOff>
      <xdr:row>20</xdr:row>
      <xdr:rowOff>76525</xdr:rowOff>
    </xdr:from>
    <xdr:to>
      <xdr:col>8</xdr:col>
      <xdr:colOff>1625600</xdr:colOff>
      <xdr:row>31</xdr:row>
      <xdr:rowOff>142992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60B22650-ABFD-46B8-6F58-23C2ACDBDF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colas PARENT" refreshedDate="46031.513186805554" createdVersion="8" refreshedVersion="8" minRefreshableVersion="3" recordCount="372" xr:uid="{E2B2CCE0-BD5B-C043-BF86-29E166BAA6B7}">
  <cacheSource type="worksheet">
    <worksheetSource name="C_Salariés"/>
  </cacheSource>
  <cacheFields count="12">
    <cacheField name="NOM et Prénom" numFmtId="0">
      <sharedItems/>
    </cacheField>
    <cacheField name="Sexe" numFmtId="0">
      <sharedItems count="4">
        <s v="Homme"/>
        <s v="Femme"/>
        <s v="H" u="1"/>
        <s v="F" u="1"/>
      </sharedItems>
    </cacheField>
    <cacheField name="Date de naissance" numFmtId="14">
      <sharedItems containsSemiMixedTypes="0" containsNonDate="0" containsDate="1" containsString="0" minDate="1951-01-09T00:00:00" maxDate="2005-01-22T00:00:00"/>
    </cacheField>
    <cacheField name="Service" numFmtId="0">
      <sharedItems count="6">
        <s v="Production"/>
        <s v="Finance"/>
        <s v="Vente"/>
        <s v="Marketing"/>
        <s v="RH"/>
        <s v="IT"/>
      </sharedItems>
    </cacheField>
    <cacheField name="Métier actuel" numFmtId="0">
      <sharedItems count="108">
        <s v="Technicien de maintenance"/>
        <s v="Contrôleur de gestion"/>
        <s v="Chef des ventes"/>
        <s v="Content manager"/>
        <s v="Responsable RH"/>
        <s v="Responsable grands comptes"/>
        <s v="Opérateur de production"/>
        <s v="Assistant RH"/>
        <s v="Administrateur systèmes"/>
        <s v="Développeur"/>
        <s v="Chef d’équipe"/>
        <s v="Responsable marketing"/>
        <s v="Commercial"/>
        <s v="Chef de projet IT"/>
        <s v="Business developer"/>
        <s v="Account manager"/>
        <s v="Data analyst"/>
        <s v="Responsable de production"/>
        <s v="Community manager"/>
        <s v="Chargé formation"/>
        <s v="Analyste financier"/>
        <s v="Technicien qualité"/>
        <s v="Technicien support informatique"/>
        <s v="Chargé de recrutement"/>
        <s v="Gestionnaire paie"/>
        <s v="Chargé de marketing"/>
        <s v="Comptable"/>
        <s v="Responsable comptable"/>
        <s v="Responsable financier"/>
        <s v="Chef de produit"/>
        <s v="Responsable marketing digital" u="1"/>
        <s v="Responsable communication" u="1"/>
        <s v="Analyste cybersécurité" u="1"/>
        <s v="Chef de ligne" u="1"/>
        <s v="Directeur marketing" u="1"/>
        <s v="Responsable support informatique" u="1"/>
        <s v="Responsable trésorerie" u="1"/>
        <s v="Technicien de production" u="1"/>
        <s v="Chargé de relation client" u="1"/>
        <s v="Responsable formation" u="1"/>
        <s v="Growth manager" u="1"/>
        <s v="Chef d'équipe production" u="1"/>
        <s v="Chargé de marketing digital" u="1"/>
        <s v="HR Business Partner" u="1"/>
        <s v="Directeur financier" u="1"/>
        <s v="Assistant marketing" u="1"/>
        <s v="Responsable qualité" u="1"/>
        <s v="Ingénieur data" u="1"/>
        <s v="Technicien maintenance" u="1"/>
        <s v="Développeur applications" u="1"/>
        <s v="Ingénieur méthodes" u="1"/>
        <s v="Chef de projet événementiel" u="1"/>
        <s v="Contrôleur financier" u="1"/>
        <s v="Commercial terrain" u="1"/>
        <s v="Architecte logiciel" u="1"/>
        <s v="Responsable production" u="1"/>
        <s v="Directeur commercial" u="1"/>
        <s v="Product owner" u="1"/>
        <s v="Inside sales" u="1"/>
        <s v="Comptable fournisseurs" u="1"/>
        <s v="Responsable comptes clés" u="1"/>
        <s v="Commercial sédentaire" u="1"/>
        <s v="Responsable relations sociales" u="1"/>
        <s v="Chargé de développement RH" u="1"/>
        <s v="Auditeur interne" u="1"/>
        <s v="Responsable logistique" u="1"/>
        <s v="Directeur RH" u="1"/>
        <s v="Ingénieur commercial" u="1"/>
        <s v="Chef d'équipe" u="1"/>
        <s v="Responsable maintenance" u="1"/>
        <s v="Approvisionneur" u="1"/>
        <s v="Responsable boutique" u="1"/>
        <s v="ADV" u="1"/>
        <s v="Traffic manager" u="1"/>
        <s v="HRBP" u="1"/>
        <s v="Technicien support" u="1"/>
        <s v="Credit manager" u="1"/>
        <s v="Brand manager" u="1"/>
        <s v="Chargé marketing" u="1"/>
        <s v="Ingénieur cloud" u="1"/>
        <s v="Sales ops" u="1"/>
        <s v="Planificateur" u="1"/>
        <s v="Trésorier" u="1"/>
        <s v="CRM manager" u="1"/>
        <s v="Growth marketer" u="1"/>
        <s v="Key Account Manager" u="1"/>
        <s v="Assistant comptable" u="1"/>
        <s v="DSI" u="1"/>
        <s v="Développeur / Intégrateur" u="1"/>
        <s v="Directeur industriel" u="1"/>
        <s v="Directeur de production" u="1"/>
        <s v="Agent commercial" u="1"/>
        <s v="Directeur des ressources humaines" u="1"/>
        <s v="Chef de projet" u="1"/>
        <s v="Gestionnaire de paie" u="1"/>
        <s v="Analyste de données" u="1"/>
        <s v="Spécialiste en cybersécurité" u="1"/>
        <s v="Ingénieur système" u="1"/>
        <s v="Auditeur financier" u="1"/>
        <s v="Développeur logiciel" u="1"/>
        <s v="Ingénieur qualité" u="1"/>
        <s v="Responsable des ventes" u="1"/>
        <s v="Gestionnaire de campagnes publicitaires" u="1"/>
        <s v="Architecte cloud" u="1"/>
        <s v="Gestionnaire logistique" u="1"/>
        <s v="Analyste marketing" u="1"/>
        <s v="Ingénieur de production" u="1"/>
        <s v="Responsable des relations" u="1"/>
      </sharedItems>
    </cacheField>
    <cacheField name="Date d'entrée dans l'entreprise" numFmtId="14">
      <sharedItems containsSemiMixedTypes="0" containsNonDate="0" containsDate="1" containsString="0" minDate="2015-01-07T00:00:00" maxDate="2025-11-21T00:00:00" count="382">
        <d v="2018-08-09T00:00:00"/>
        <d v="2018-09-06T00:00:00"/>
        <d v="2021-10-26T00:00:00"/>
        <d v="2021-08-13T00:00:00"/>
        <d v="2023-12-14T00:00:00"/>
        <d v="2015-06-23T00:00:00"/>
        <d v="2024-08-03T00:00:00"/>
        <d v="2019-05-12T00:00:00"/>
        <d v="2022-07-19T00:00:00"/>
        <d v="2016-01-19T00:00:00"/>
        <d v="2024-09-30T00:00:00"/>
        <d v="2019-11-03T00:00:00"/>
        <d v="2025-02-19T00:00:00"/>
        <d v="2017-08-10T00:00:00"/>
        <d v="2015-09-06T00:00:00"/>
        <d v="2016-05-22T00:00:00"/>
        <d v="2022-03-03T00:00:00"/>
        <d v="2021-12-28T00:00:00"/>
        <d v="2023-08-28T00:00:00"/>
        <d v="2017-01-02T00:00:00"/>
        <d v="2019-12-24T00:00:00"/>
        <d v="2019-05-25T00:00:00"/>
        <d v="2015-12-16T00:00:00"/>
        <d v="2021-02-17T00:00:00"/>
        <d v="2025-10-16T00:00:00"/>
        <d v="2025-05-03T00:00:00"/>
        <d v="2021-06-12T00:00:00"/>
        <d v="2022-02-22T00:00:00"/>
        <d v="2025-07-05T00:00:00"/>
        <d v="2015-05-16T00:00:00"/>
        <d v="2023-09-29T00:00:00"/>
        <d v="2018-05-14T00:00:00"/>
        <d v="2024-12-30T00:00:00"/>
        <d v="2018-06-15T00:00:00"/>
        <d v="2016-04-01T00:00:00"/>
        <d v="2017-07-27T00:00:00"/>
        <d v="2017-11-26T00:00:00"/>
        <d v="2016-06-24T00:00:00"/>
        <d v="2022-12-08T00:00:00"/>
        <d v="2023-04-26T00:00:00"/>
        <d v="2024-02-26T00:00:00"/>
        <d v="2022-05-15T00:00:00"/>
        <d v="2023-07-03T00:00:00"/>
        <d v="2022-11-17T00:00:00"/>
        <d v="2016-01-31T00:00:00"/>
        <d v="2019-12-05T00:00:00"/>
        <d v="2025-06-26T00:00:00"/>
        <d v="2015-05-11T00:00:00"/>
        <d v="2025-02-12T00:00:00"/>
        <d v="2023-10-29T00:00:00"/>
        <d v="2017-01-12T00:00:00"/>
        <d v="2022-06-30T00:00:00"/>
        <d v="2017-01-31T00:00:00"/>
        <d v="2017-10-04T00:00:00"/>
        <d v="2018-12-11T00:00:00"/>
        <d v="2024-02-22T00:00:00"/>
        <d v="2020-08-31T00:00:00"/>
        <d v="2024-08-17T00:00:00"/>
        <d v="2025-05-04T00:00:00"/>
        <d v="2023-05-01T00:00:00"/>
        <d v="2025-11-20T00:00:00"/>
        <d v="2015-04-19T00:00:00"/>
        <d v="2017-07-16T00:00:00"/>
        <d v="2020-04-18T00:00:00"/>
        <d v="2017-07-14T00:00:00"/>
        <d v="2020-04-06T00:00:00"/>
        <d v="2024-07-28T00:00:00"/>
        <d v="2024-06-15T00:00:00"/>
        <d v="2025-01-02T00:00:00"/>
        <d v="2020-02-09T00:00:00"/>
        <d v="2024-03-20T00:00:00"/>
        <d v="2024-11-15T00:00:00"/>
        <d v="2023-09-01T00:00:00"/>
        <d v="2023-03-03T00:00:00"/>
        <d v="2023-12-23T00:00:00"/>
        <d v="2020-02-29T00:00:00"/>
        <d v="2021-05-06T00:00:00"/>
        <d v="2016-07-25T00:00:00"/>
        <d v="2024-09-22T00:00:00"/>
        <d v="2020-01-10T00:00:00"/>
        <d v="2015-01-26T00:00:00"/>
        <d v="2020-06-17T00:00:00"/>
        <d v="2022-04-03T00:00:00"/>
        <d v="2020-07-03T00:00:00"/>
        <d v="2018-12-19T00:00:00"/>
        <d v="2025-01-18T00:00:00"/>
        <d v="2017-01-09T00:00:00"/>
        <d v="2017-02-28T00:00:00"/>
        <d v="2016-08-05T00:00:00"/>
        <d v="2021-10-01T00:00:00"/>
        <d v="2021-06-18T00:00:00"/>
        <d v="2020-01-14T00:00:00"/>
        <d v="2022-06-13T00:00:00"/>
        <d v="2023-05-28T00:00:00"/>
        <d v="2016-06-03T00:00:00"/>
        <d v="2024-07-26T00:00:00"/>
        <d v="2022-06-25T00:00:00"/>
        <d v="2021-02-04T00:00:00"/>
        <d v="2015-04-01T00:00:00"/>
        <d v="2024-08-12T00:00:00"/>
        <d v="2017-03-26T00:00:00"/>
        <d v="2018-02-01T00:00:00"/>
        <d v="2022-03-16T00:00:00"/>
        <d v="2021-08-19T00:00:00"/>
        <d v="2025-10-17T00:00:00"/>
        <d v="2024-05-22T00:00:00"/>
        <d v="2016-02-17T00:00:00"/>
        <d v="2022-04-23T00:00:00"/>
        <d v="2020-08-09T00:00:00"/>
        <d v="2017-06-14T00:00:00"/>
        <d v="2024-05-18T00:00:00"/>
        <d v="2021-05-04T00:00:00"/>
        <d v="2019-10-30T00:00:00"/>
        <d v="2025-04-30T00:00:00"/>
        <d v="2020-12-01T00:00:00"/>
        <d v="2016-04-09T00:00:00"/>
        <d v="2022-08-03T00:00:00"/>
        <d v="2018-01-13T00:00:00"/>
        <d v="2016-11-14T00:00:00"/>
        <d v="2015-11-01T00:00:00"/>
        <d v="2022-03-04T00:00:00"/>
        <d v="2021-12-24T00:00:00"/>
        <d v="2019-04-02T00:00:00"/>
        <d v="2023-06-14T00:00:00"/>
        <d v="2016-07-02T00:00:00"/>
        <d v="2019-07-08T00:00:00"/>
        <d v="2019-10-13T00:00:00"/>
        <d v="2017-12-12T00:00:00"/>
        <d v="2023-11-14T00:00:00"/>
        <d v="2016-05-06T00:00:00"/>
        <d v="2016-04-22T00:00:00"/>
        <d v="2019-03-28T00:00:00"/>
        <d v="2022-03-20T00:00:00"/>
        <d v="2024-07-22T00:00:00"/>
        <d v="2018-01-14T00:00:00"/>
        <d v="2016-11-10T00:00:00"/>
        <d v="2022-08-24T00:00:00"/>
        <d v="2016-05-29T00:00:00"/>
        <d v="2016-12-30T00:00:00"/>
        <d v="2018-05-21T00:00:00"/>
        <d v="2018-09-05T00:00:00"/>
        <d v="2019-11-16T00:00:00"/>
        <d v="2024-07-18T00:00:00"/>
        <d v="2023-06-08T00:00:00"/>
        <d v="2016-04-21T00:00:00"/>
        <d v="2015-02-26T00:00:00"/>
        <d v="2023-04-22T00:00:00"/>
        <d v="2017-07-03T00:00:00"/>
        <d v="2021-07-29T00:00:00"/>
        <d v="2019-06-27T00:00:00"/>
        <d v="2016-07-24T00:00:00"/>
        <d v="2020-01-16T00:00:00"/>
        <d v="2022-03-10T00:00:00"/>
        <d v="2019-05-13T00:00:00"/>
        <d v="2023-02-10T00:00:00"/>
        <d v="2015-06-04T00:00:00"/>
        <d v="2020-06-04T00:00:00"/>
        <d v="2021-07-04T00:00:00"/>
        <d v="2025-05-18T00:00:00"/>
        <d v="2018-11-01T00:00:00"/>
        <d v="2025-10-31T00:00:00"/>
        <d v="2020-07-16T00:00:00"/>
        <d v="2018-07-31T00:00:00"/>
        <d v="2024-11-02T00:00:00"/>
        <d v="2018-01-20T00:00:00"/>
        <d v="2018-09-22T00:00:00"/>
        <d v="2019-02-03T00:00:00"/>
        <d v="2015-03-03T00:00:00"/>
        <d v="2015-01-27T00:00:00"/>
        <d v="2020-05-02T00:00:00"/>
        <d v="2023-01-14T00:00:00"/>
        <d v="2020-05-20T00:00:00"/>
        <d v="2021-05-09T00:00:00"/>
        <d v="2018-12-03T00:00:00"/>
        <d v="2017-04-29T00:00:00"/>
        <d v="2019-03-07T00:00:00"/>
        <d v="2022-10-07T00:00:00"/>
        <d v="2022-01-09T00:00:00"/>
        <d v="2019-06-04T00:00:00"/>
        <d v="2025-05-08T00:00:00"/>
        <d v="2022-04-26T00:00:00"/>
        <d v="2022-11-29T00:00:00"/>
        <d v="2022-10-03T00:00:00"/>
        <d v="2024-02-11T00:00:00"/>
        <d v="2016-04-12T00:00:00"/>
        <d v="2016-10-06T00:00:00"/>
        <d v="2021-03-30T00:00:00"/>
        <d v="2024-07-06T00:00:00"/>
        <d v="2018-04-01T00:00:00"/>
        <d v="2015-05-22T00:00:00"/>
        <d v="2018-12-21T00:00:00"/>
        <d v="2019-01-29T00:00:00"/>
        <d v="2021-08-18T00:00:00"/>
        <d v="2024-01-14T00:00:00"/>
        <d v="2018-02-24T00:00:00"/>
        <d v="2019-06-06T00:00:00"/>
        <d v="2015-06-19T00:00:00"/>
        <d v="2016-09-03T00:00:00"/>
        <d v="2023-08-04T00:00:00"/>
        <d v="2015-01-07T00:00:00"/>
        <d v="2024-01-19T00:00:00"/>
        <d v="2018-10-20T00:00:00"/>
        <d v="2023-10-20T00:00:00"/>
        <d v="2024-06-09T00:00:00"/>
        <d v="2017-05-05T00:00:00"/>
        <d v="2022-06-11T00:00:00"/>
        <d v="2022-07-04T00:00:00"/>
        <d v="2016-11-19T00:00:00"/>
        <d v="2018-06-24T00:00:00"/>
        <d v="2025-07-24T00:00:00"/>
        <d v="2021-12-09T00:00:00"/>
        <d v="2020-08-15T00:00:00"/>
        <d v="2015-12-23T00:00:00"/>
        <d v="2019-09-15T00:00:00"/>
        <d v="2023-12-04T00:00:00"/>
        <d v="2024-09-12T00:00:00"/>
        <d v="2025-06-16T00:00:00"/>
        <d v="2023-01-17T00:00:00"/>
        <d v="2022-11-12T00:00:00"/>
        <d v="2021-08-31T00:00:00"/>
        <d v="2020-02-01T00:00:00"/>
        <d v="2017-04-25T00:00:00"/>
        <d v="2015-04-13T00:00:00"/>
        <d v="2016-11-09T00:00:00"/>
        <d v="2017-03-05T00:00:00"/>
        <d v="2021-02-11T00:00:00"/>
        <d v="2018-02-13T00:00:00"/>
        <d v="2019-08-25T00:00:00"/>
        <d v="2024-01-28T00:00:00"/>
        <d v="2025-03-14T00:00:00"/>
        <d v="2015-11-28T00:00:00"/>
        <d v="2022-10-23T00:00:00"/>
        <d v="2023-08-31T00:00:00"/>
        <d v="2023-06-29T00:00:00"/>
        <d v="2016-08-31T00:00:00"/>
        <d v="2018-05-23T00:00:00"/>
        <d v="2021-06-11T00:00:00"/>
        <d v="2016-09-28T00:00:00"/>
        <d v="2018-01-31T00:00:00"/>
        <d v="2019-12-07T00:00:00"/>
        <d v="2022-08-01T00:00:00"/>
        <d v="2016-12-17T00:00:00"/>
        <d v="2017-12-14T00:00:00"/>
        <d v="2016-09-27T00:00:00"/>
        <d v="2023-11-25T00:00:00"/>
        <d v="2023-10-04T00:00:00"/>
        <d v="2024-08-25T00:00:00"/>
        <d v="2015-12-17T00:00:00"/>
        <d v="2019-10-26T00:00:00"/>
        <d v="2015-06-26T00:00:00"/>
        <d v="2015-08-29T00:00:00"/>
        <d v="2022-08-28T00:00:00"/>
        <d v="2022-04-09T00:00:00"/>
        <d v="2020-06-01T00:00:00"/>
        <d v="2023-09-16T00:00:00"/>
        <d v="2022-06-16T00:00:00"/>
        <d v="2022-04-14T00:00:00"/>
        <d v="2015-10-26T00:00:00"/>
        <d v="2020-01-19T00:00:00"/>
        <d v="2017-03-25T00:00:00"/>
        <d v="2019-06-29T00:00:00"/>
        <d v="2016-06-23T00:00:00"/>
        <d v="2021-08-10T00:00:00"/>
        <d v="2018-06-16T00:00:00"/>
        <d v="2016-06-04T00:00:00"/>
        <d v="2015-03-23T00:00:00"/>
        <d v="2019-11-29T00:00:00"/>
        <d v="2023-09-09T00:00:00"/>
        <d v="2016-11-23T00:00:00"/>
        <d v="2016-10-15T00:00:00"/>
        <d v="2023-02-09T00:00:00"/>
        <d v="2020-02-23T00:00:00"/>
        <d v="2023-06-05T00:00:00"/>
        <d v="2016-08-17T00:00:00"/>
        <d v="2021-10-21T00:00:00"/>
        <d v="2019-06-10T00:00:00"/>
        <d v="2019-05-23T00:00:00"/>
        <d v="2021-03-02T00:00:00"/>
        <d v="2018-01-17T00:00:00"/>
        <d v="2015-11-20T00:00:00"/>
        <d v="2018-12-31T00:00:00"/>
        <d v="2016-07-10T00:00:00"/>
        <d v="2022-12-30T00:00:00"/>
        <d v="2024-06-08T00:00:00"/>
        <d v="2024-09-17T00:00:00"/>
        <d v="2022-04-15T00:00:00"/>
        <d v="2025-07-16T00:00:00"/>
        <d v="2018-08-30T00:00:00"/>
        <d v="2022-02-09T00:00:00"/>
        <d v="2016-04-19T00:00:00"/>
        <d v="2017-06-21T00:00:00"/>
        <d v="2021-08-15T00:00:00"/>
        <d v="2024-07-07T00:00:00"/>
        <d v="2022-11-27T00:00:00"/>
        <d v="2025-05-25T00:00:00"/>
        <d v="2023-07-06T00:00:00"/>
        <d v="2019-02-08T00:00:00"/>
        <d v="2024-01-29T00:00:00"/>
        <d v="2015-05-03T00:00:00"/>
        <d v="2017-08-14T00:00:00"/>
        <d v="2022-12-17T00:00:00"/>
        <d v="2021-02-09T00:00:00"/>
        <d v="2018-02-16T00:00:00"/>
        <d v="2025-01-05T00:00:00"/>
        <d v="2019-07-02T00:00:00"/>
        <d v="2015-04-20T00:00:00"/>
        <d v="2021-12-11T00:00:00"/>
        <d v="2016-10-04T00:00:00"/>
        <d v="2025-02-18T00:00:00"/>
        <d v="2015-08-28T00:00:00"/>
        <d v="2020-06-13T00:00:00"/>
        <d v="2025-09-11T00:00:00"/>
        <d v="2018-05-12T00:00:00"/>
        <d v="2021-03-27T00:00:00"/>
        <d v="2024-09-23T00:00:00"/>
        <d v="2022-08-07T00:00:00"/>
        <d v="2022-05-11T00:00:00"/>
        <d v="2025-02-26T00:00:00"/>
        <d v="2019-02-21T00:00:00"/>
        <d v="2023-08-06T00:00:00"/>
        <d v="2015-12-19T00:00:00"/>
        <d v="2015-07-08T00:00:00"/>
        <d v="2022-07-31T00:00:00"/>
        <d v="2023-08-18T00:00:00"/>
        <d v="2022-07-24T00:00:00"/>
        <d v="2015-06-29T00:00:00"/>
        <d v="2025-04-23T00:00:00"/>
        <d v="2018-11-04T00:00:00"/>
        <d v="2019-01-10T00:00:00"/>
        <d v="2023-02-07T00:00:00"/>
        <d v="2023-12-07T00:00:00"/>
        <d v="2017-08-18T00:00:00"/>
        <d v="2021-02-22T00:00:00"/>
        <d v="2016-02-24T00:00:00"/>
        <d v="2018-09-21T00:00:00"/>
        <d v="2021-04-17T00:00:00"/>
        <d v="2020-09-30T00:00:00"/>
        <d v="2021-10-30T00:00:00"/>
        <d v="2022-06-27T00:00:00"/>
        <d v="2017-10-12T00:00:00"/>
        <d v="2021-06-07T00:00:00"/>
        <d v="2018-05-26T00:00:00"/>
        <d v="2025-01-07T00:00:00"/>
        <d v="2016-03-27T00:00:00"/>
        <d v="2015-05-19T00:00:00"/>
        <d v="2019-08-02T00:00:00"/>
        <d v="2015-04-02T00:00:00"/>
        <d v="2016-06-16T00:00:00"/>
        <d v="2016-08-26T00:00:00"/>
        <d v="2022-05-03T00:00:00"/>
        <d v="2020-11-05T00:00:00"/>
        <d v="2025-11-04T00:00:00"/>
        <d v="2024-04-07T00:00:00"/>
        <d v="2015-10-09T00:00:00"/>
        <d v="2023-01-11T00:00:00"/>
        <d v="2022-02-18T00:00:00"/>
        <d v="2022-05-25T00:00:00"/>
        <d v="2023-04-05T00:00:00"/>
        <d v="2022-09-20T00:00:00" u="1"/>
        <d v="2020-07-04T00:00:00" u="1"/>
        <d v="2019-10-29T00:00:00" u="1"/>
        <d v="2020-01-11T00:00:00" u="1"/>
        <d v="2021-02-18T00:00:00" u="1"/>
        <d v="2021-02-10T00:00:00" u="1"/>
        <d v="2019-09-25T00:00:00" u="1"/>
        <d v="2017-09-30T00:00:00" u="1"/>
        <d v="2021-10-19T00:00:00" u="1"/>
        <d v="2022-12-27T00:00:00" u="1"/>
        <d v="2015-04-08T00:00:00" u="1"/>
        <d v="2019-10-08T00:00:00" u="1"/>
        <d v="2025-02-21T00:00:00" u="1"/>
        <d v="2022-02-27T00:00:00" u="1"/>
        <d v="2022-01-02T00:00:00" u="1"/>
        <d v="2015-01-19T00:00:00" u="1"/>
        <d v="2022-12-10T00:00:00" u="1"/>
        <d v="2021-08-04T00:00:00" u="1"/>
        <d v="2018-10-08T00:00:00" u="1"/>
        <d v="2023-03-11T00:00:00" u="1"/>
        <d v="2021-10-11T00:00:00" u="1"/>
        <d v="2018-05-22T00:00:00" u="1"/>
        <d v="2022-11-05T00:00:00" u="1"/>
        <d v="2017-05-07T00:00:00" u="1"/>
      </sharedItems>
      <fieldGroup par="11"/>
    </cacheField>
    <cacheField name="Salaire brut mensuel" numFmtId="167">
      <sharedItems containsSemiMixedTypes="0" containsString="0" containsNumber="1" containsInteger="1" minValue="1950" maxValue="7400"/>
    </cacheField>
    <cacheField name="Âge" numFmtId="1">
      <sharedItems containsSemiMixedTypes="0" containsString="0" containsNumber="1" containsInteger="1" minValue="20" maxValue="75" count="55">
        <n v="48"/>
        <n v="62"/>
        <n v="33"/>
        <n v="44"/>
        <n v="40"/>
        <n v="34"/>
        <n v="25"/>
        <n v="56"/>
        <n v="31"/>
        <n v="45"/>
        <n v="36"/>
        <n v="23"/>
        <n v="38"/>
        <n v="52"/>
        <n v="46"/>
        <n v="75"/>
        <n v="29"/>
        <n v="50"/>
        <n v="28"/>
        <n v="58"/>
        <n v="22"/>
        <n v="61"/>
        <n v="59"/>
        <n v="54"/>
        <n v="55"/>
        <n v="41"/>
        <n v="42"/>
        <n v="27"/>
        <n v="32"/>
        <n v="70"/>
        <n v="39"/>
        <n v="64"/>
        <n v="30"/>
        <n v="24"/>
        <n v="21"/>
        <n v="60"/>
        <n v="35"/>
        <n v="51"/>
        <n v="43"/>
        <n v="26"/>
        <n v="53"/>
        <n v="37"/>
        <n v="63"/>
        <n v="47"/>
        <n v="57"/>
        <n v="73"/>
        <n v="65"/>
        <n v="66"/>
        <n v="49"/>
        <n v="69"/>
        <n v="68"/>
        <n v="74"/>
        <n v="72"/>
        <n v="67"/>
        <n v="20"/>
      </sharedItems>
      <fieldGroup base="7">
        <rangePr autoStart="0" autoEnd="0" startNum="15" endNum="75" groupInterval="10"/>
        <groupItems count="8">
          <s v="&lt;15"/>
          <s v="15-24"/>
          <s v="25-34"/>
          <s v="35-44"/>
          <s v="45-54"/>
          <s v="55-64"/>
          <s v="65-75"/>
          <s v="&gt;75"/>
        </groupItems>
      </fieldGroup>
    </cacheField>
    <cacheField name="Ancienneté dans l'entreprise" numFmtId="166">
      <sharedItems containsSemiMixedTypes="0" containsString="0" containsNumber="1" minValue="0.13689253935660506" maxValue="11.006160164271048"/>
    </cacheField>
    <cacheField name="Mois (Date d'entrée dans l'entreprise)" numFmtId="0" databaseField="0">
      <fieldGroup base="5">
        <rangePr groupBy="months" startDate="2015-01-07T00:00:00" endDate="2025-11-21T00:00:00"/>
        <groupItems count="14">
          <s v="&lt;07/01/2015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21/11/2025"/>
        </groupItems>
      </fieldGroup>
    </cacheField>
    <cacheField name="Trimestres (Date d'entrée dans l'entreprise)" numFmtId="0" databaseField="0">
      <fieldGroup base="5">
        <rangePr groupBy="quarters" startDate="2015-01-07T00:00:00" endDate="2025-11-21T00:00:00"/>
        <groupItems count="6">
          <s v="&lt;07/01/2015"/>
          <s v="Trimestre1"/>
          <s v="Trimestre2"/>
          <s v="Trimestre3"/>
          <s v="Trimestre4"/>
          <s v="&gt;21/11/2025"/>
        </groupItems>
      </fieldGroup>
    </cacheField>
    <cacheField name="Années (Date d'entrée dans l'entreprise)" numFmtId="0" databaseField="0">
      <fieldGroup base="5">
        <rangePr groupBy="years" startDate="2015-01-07T00:00:00" endDate="2025-11-21T00:00:00"/>
        <groupItems count="13">
          <s v="&lt;07/01/2015"/>
          <s v="2015"/>
          <s v="2016"/>
          <s v="2017"/>
          <s v="2018"/>
          <s v="2019"/>
          <s v="2020"/>
          <s v="2021"/>
          <s v="2022"/>
          <s v="2023"/>
          <s v="2024"/>
          <s v="2025"/>
          <s v="&gt;21/11/2025"/>
        </groupItems>
      </fieldGroup>
    </cacheField>
  </cacheFields>
  <extLst>
    <ext xmlns:x14="http://schemas.microsoft.com/office/spreadsheetml/2009/9/main" uri="{725AE2AE-9491-48be-B2B4-4EB974FC3084}">
      <x14:pivotCacheDefinition pivotCacheId="1182226879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2">
  <r>
    <s v="AHAO Changpeng"/>
    <x v="0"/>
    <d v="1977-09-10T00:00:00"/>
    <x v="0"/>
    <x v="0"/>
    <x v="0"/>
    <n v="2750"/>
    <x v="0"/>
    <n v="7.4195756331279945"/>
  </r>
  <r>
    <s v="ALBAMESE Anthony"/>
    <x v="0"/>
    <d v="1963-03-02T00:00:00"/>
    <x v="1"/>
    <x v="1"/>
    <x v="1"/>
    <n v="4250"/>
    <x v="1"/>
    <n v="7.3429158110882957"/>
  </r>
  <r>
    <s v="ALBBA David"/>
    <x v="0"/>
    <d v="1992-06-24T00:00:00"/>
    <x v="2"/>
    <x v="2"/>
    <x v="2"/>
    <n v="4700"/>
    <x v="2"/>
    <n v="4.2053388090349078"/>
  </r>
  <r>
    <s v="ALONZO Fernando"/>
    <x v="0"/>
    <d v="1981-07-29T00:00:00"/>
    <x v="3"/>
    <x v="3"/>
    <x v="3"/>
    <n v="3900"/>
    <x v="3"/>
    <n v="4.4079397672826834"/>
  </r>
  <r>
    <s v="ALTMAM Sam"/>
    <x v="0"/>
    <d v="1985-04-22T00:00:00"/>
    <x v="2"/>
    <x v="2"/>
    <x v="4"/>
    <n v="5800"/>
    <x v="4"/>
    <n v="2.0725530458590007"/>
  </r>
  <r>
    <s v="AMYXEM Maxime"/>
    <x v="0"/>
    <d v="1991-03-04T00:00:00"/>
    <x v="4"/>
    <x v="4"/>
    <x v="5"/>
    <n v="6350"/>
    <x v="5"/>
    <n v="10.548939082819986"/>
  </r>
  <r>
    <s v="ANDREESKU Bianca"/>
    <x v="1"/>
    <d v="2000-06-16T00:00:00"/>
    <x v="2"/>
    <x v="5"/>
    <x v="6"/>
    <n v="7000"/>
    <x v="6"/>
    <n v="1.4346338124572211"/>
  </r>
  <r>
    <s v="ANIZTON Jennifer"/>
    <x v="1"/>
    <d v="1969-02-11T00:00:00"/>
    <x v="2"/>
    <x v="5"/>
    <x v="7"/>
    <n v="6150"/>
    <x v="7"/>
    <n v="6.6639288158795349"/>
  </r>
  <r>
    <s v="ANTETOKOUNMBO Giannis"/>
    <x v="0"/>
    <d v="1994-12-06T00:00:00"/>
    <x v="2"/>
    <x v="5"/>
    <x v="8"/>
    <n v="5350"/>
    <x v="8"/>
    <n v="3.4770704996577688"/>
  </r>
  <r>
    <s v="ARDREN Jacinda"/>
    <x v="1"/>
    <d v="1980-07-26T00:00:00"/>
    <x v="0"/>
    <x v="6"/>
    <x v="9"/>
    <n v="2050"/>
    <x v="9"/>
    <n v="9.9739904175222449"/>
  </r>
  <r>
    <s v="ATTEL Gabriel"/>
    <x v="0"/>
    <d v="1989-03-16T00:00:00"/>
    <x v="3"/>
    <x v="3"/>
    <x v="10"/>
    <n v="4450"/>
    <x v="10"/>
    <n v="1.2758384668035592"/>
  </r>
  <r>
    <s v="AUTAL Gabriel"/>
    <x v="0"/>
    <d v="1989-03-16T00:00:00"/>
    <x v="4"/>
    <x v="7"/>
    <x v="11"/>
    <n v="2300"/>
    <x v="10"/>
    <n v="6.1848049281314168"/>
  </r>
  <r>
    <s v="AVAMI Avani"/>
    <x v="1"/>
    <d v="2002-11-23T00:00:00"/>
    <x v="5"/>
    <x v="8"/>
    <x v="12"/>
    <n v="4050"/>
    <x v="11"/>
    <n v="0.88706365503080087"/>
  </r>
  <r>
    <s v="BAERBOK Annalena"/>
    <x v="1"/>
    <d v="1980-12-15T00:00:00"/>
    <x v="2"/>
    <x v="2"/>
    <x v="13"/>
    <n v="5750"/>
    <x v="9"/>
    <n v="8.4161533196440796"/>
  </r>
  <r>
    <s v="BAERBOKK Annalena"/>
    <x v="1"/>
    <d v="1980-12-15T00:00:00"/>
    <x v="2"/>
    <x v="2"/>
    <x v="14"/>
    <n v="5850"/>
    <x v="9"/>
    <n v="10.343600273785079"/>
  </r>
  <r>
    <s v="BAGE Elliot"/>
    <x v="0"/>
    <d v="1987-02-21T00:00:00"/>
    <x v="5"/>
    <x v="9"/>
    <x v="15"/>
    <n v="4200"/>
    <x v="12"/>
    <n v="9.6344969199178649"/>
  </r>
  <r>
    <s v="BAGE Larry"/>
    <x v="0"/>
    <d v="1973-03-26T00:00:00"/>
    <x v="0"/>
    <x v="10"/>
    <x v="16"/>
    <n v="2850"/>
    <x v="13"/>
    <n v="3.8548939082819986"/>
  </r>
  <r>
    <s v="BALF Gareth"/>
    <x v="0"/>
    <d v="1989-07-16T00:00:00"/>
    <x v="3"/>
    <x v="11"/>
    <x v="17"/>
    <n v="5800"/>
    <x v="10"/>
    <n v="4.0328542094455848"/>
  </r>
  <r>
    <s v="BALMER Melanie"/>
    <x v="1"/>
    <d v="1987-02-11T00:00:00"/>
    <x v="2"/>
    <x v="12"/>
    <x v="18"/>
    <n v="3050"/>
    <x v="12"/>
    <n v="2.3682409308692676"/>
  </r>
  <r>
    <s v="BARKER Sean"/>
    <x v="0"/>
    <d v="1979-12-03T00:00:00"/>
    <x v="5"/>
    <x v="13"/>
    <x v="19"/>
    <n v="3550"/>
    <x v="14"/>
    <n v="9.0184804928131417"/>
  </r>
  <r>
    <s v="BARNYER Michel"/>
    <x v="0"/>
    <d v="1951-01-09T00:00:00"/>
    <x v="4"/>
    <x v="7"/>
    <x v="20"/>
    <n v="2250"/>
    <x v="15"/>
    <n v="6.0451745379876796"/>
  </r>
  <r>
    <s v="BARUY Ashleigh"/>
    <x v="1"/>
    <d v="1996-04-24T00:00:00"/>
    <x v="2"/>
    <x v="12"/>
    <x v="21"/>
    <n v="2400"/>
    <x v="16"/>
    <n v="6.6283367556468171"/>
  </r>
  <r>
    <s v="BASCAL Pedro"/>
    <x v="0"/>
    <d v="1975-04-02T00:00:00"/>
    <x v="2"/>
    <x v="14"/>
    <x v="22"/>
    <n v="4350"/>
    <x v="17"/>
    <n v="10.067077344284737"/>
  </r>
  <r>
    <s v="BAUL Jake"/>
    <x v="0"/>
    <d v="1997-01-17T00:00:00"/>
    <x v="5"/>
    <x v="13"/>
    <x v="23"/>
    <n v="4150"/>
    <x v="18"/>
    <n v="4.8925393566050648"/>
  </r>
  <r>
    <s v="BAZKET Sue"/>
    <x v="1"/>
    <d v="1980-07-16T00:00:00"/>
    <x v="2"/>
    <x v="5"/>
    <x v="24"/>
    <n v="7150"/>
    <x v="9"/>
    <n v="0.2327173169062286"/>
  </r>
  <r>
    <s v="BECRESSE Valerie"/>
    <x v="1"/>
    <d v="1967-07-14T00:00:00"/>
    <x v="2"/>
    <x v="15"/>
    <x v="25"/>
    <n v="3700"/>
    <x v="19"/>
    <n v="0.68720054757015747"/>
  </r>
  <r>
    <s v="BEDRI Pedro"/>
    <x v="0"/>
    <d v="2002-11-25T00:00:00"/>
    <x v="5"/>
    <x v="16"/>
    <x v="26"/>
    <n v="4450"/>
    <x v="11"/>
    <n v="4.5776865160848734"/>
  </r>
  <r>
    <s v="BELLYNGHAM Jude"/>
    <x v="0"/>
    <d v="2003-06-29T00:00:00"/>
    <x v="3"/>
    <x v="11"/>
    <x v="27"/>
    <n v="4750"/>
    <x v="20"/>
    <n v="3.8795345653661877"/>
  </r>
  <r>
    <s v="BEMIOFF Marc"/>
    <x v="0"/>
    <d v="1964-09-25T00:00:00"/>
    <x v="0"/>
    <x v="17"/>
    <x v="28"/>
    <n v="6250"/>
    <x v="21"/>
    <n v="0.51471594798083509"/>
  </r>
  <r>
    <s v="BEMLA Bella"/>
    <x v="1"/>
    <d v="1996-10-09T00:00:00"/>
    <x v="0"/>
    <x v="0"/>
    <x v="29"/>
    <n v="3550"/>
    <x v="16"/>
    <n v="10.652977412731007"/>
  </r>
  <r>
    <s v="BEMZEMA Karim"/>
    <x v="0"/>
    <d v="1987-12-19T00:00:00"/>
    <x v="3"/>
    <x v="3"/>
    <x v="30"/>
    <n v="3100"/>
    <x v="12"/>
    <n v="2.2806297056810405"/>
  </r>
  <r>
    <s v="BENMETT Sarah"/>
    <x v="1"/>
    <d v="1985-06-09T00:00:00"/>
    <x v="3"/>
    <x v="18"/>
    <x v="31"/>
    <n v="3200"/>
    <x v="4"/>
    <n v="7.6577686516084871"/>
  </r>
  <r>
    <s v="BERTREN Antoine"/>
    <x v="0"/>
    <d v="1996-04-11T00:00:00"/>
    <x v="5"/>
    <x v="9"/>
    <x v="32"/>
    <n v="3900"/>
    <x v="16"/>
    <n v="1.0266940451745379"/>
  </r>
  <r>
    <s v="BEZOZ Jeff"/>
    <x v="0"/>
    <d v="1964-01-12T00:00:00"/>
    <x v="0"/>
    <x v="0"/>
    <x v="33"/>
    <n v="3200"/>
    <x v="21"/>
    <n v="7.57015742642026"/>
  </r>
  <r>
    <s v="BEZUS Jeff"/>
    <x v="0"/>
    <d v="1964-01-12T00:00:00"/>
    <x v="0"/>
    <x v="10"/>
    <x v="34"/>
    <n v="3200"/>
    <x v="21"/>
    <n v="9.7741273100616013"/>
  </r>
  <r>
    <s v="BFRRY Halle"/>
    <x v="1"/>
    <d v="1966-08-14T00:00:00"/>
    <x v="0"/>
    <x v="6"/>
    <x v="35"/>
    <n v="2200"/>
    <x v="22"/>
    <n v="8.4544832306639286"/>
  </r>
  <r>
    <s v="BIBEURRE Justin"/>
    <x v="0"/>
    <d v="1971-12-25T00:00:00"/>
    <x v="5"/>
    <x v="16"/>
    <x v="36"/>
    <n v="4350"/>
    <x v="23"/>
    <n v="8.1204654346338128"/>
  </r>
  <r>
    <s v="BIDEM Hunter"/>
    <x v="0"/>
    <d v="1970-02-04T00:00:00"/>
    <x v="2"/>
    <x v="12"/>
    <x v="37"/>
    <n v="3150"/>
    <x v="24"/>
    <n v="9.5441478439425058"/>
  </r>
  <r>
    <s v="BILEZ Simone"/>
    <x v="1"/>
    <d v="1997-03-14T00:00:00"/>
    <x v="4"/>
    <x v="19"/>
    <x v="38"/>
    <n v="3500"/>
    <x v="18"/>
    <n v="3.0882956878850103"/>
  </r>
  <r>
    <s v="BLAKALY Sara"/>
    <x v="1"/>
    <d v="1971-02-27T00:00:00"/>
    <x v="2"/>
    <x v="12"/>
    <x v="39"/>
    <n v="3450"/>
    <x v="23"/>
    <n v="2.707734428473648"/>
  </r>
  <r>
    <s v="BLECHARKZYK Nathan"/>
    <x v="0"/>
    <d v="1984-02-11T00:00:00"/>
    <x v="1"/>
    <x v="20"/>
    <x v="40"/>
    <n v="3450"/>
    <x v="25"/>
    <n v="1.8699520876112252"/>
  </r>
  <r>
    <s v="BLUMT Emily"/>
    <x v="1"/>
    <d v="1983-02-23T00:00:00"/>
    <x v="5"/>
    <x v="13"/>
    <x v="41"/>
    <n v="4900"/>
    <x v="26"/>
    <n v="3.6550308008213555"/>
  </r>
  <r>
    <s v="BOGACAR Tadej"/>
    <x v="0"/>
    <d v="1998-09-21T00:00:00"/>
    <x v="0"/>
    <x v="21"/>
    <x v="42"/>
    <n v="2550"/>
    <x v="27"/>
    <n v="2.5215605749486651"/>
  </r>
  <r>
    <s v="BOGBA Paul"/>
    <x v="0"/>
    <d v="1993-03-15T00:00:00"/>
    <x v="5"/>
    <x v="22"/>
    <x v="43"/>
    <n v="2600"/>
    <x v="28"/>
    <n v="3.1457905544147846"/>
  </r>
  <r>
    <s v="BOIRIER Dustin"/>
    <x v="0"/>
    <d v="1989-01-19T00:00:00"/>
    <x v="0"/>
    <x v="10"/>
    <x v="44"/>
    <n v="3150"/>
    <x v="10"/>
    <n v="9.9411362080766601"/>
  </r>
  <r>
    <s v="BOKIMANE Imane"/>
    <x v="1"/>
    <d v="1996-05-14T00:00:00"/>
    <x v="0"/>
    <x v="17"/>
    <x v="45"/>
    <n v="6300"/>
    <x v="16"/>
    <n v="6.0971937029431897"/>
  </r>
  <r>
    <s v="BOKORA Matt"/>
    <x v="0"/>
    <d v="1985-09-26T00:00:00"/>
    <x v="4"/>
    <x v="4"/>
    <x v="46"/>
    <n v="5350"/>
    <x v="4"/>
    <n v="0.53935660506502392"/>
  </r>
  <r>
    <s v="BOLLART Faustine"/>
    <x v="1"/>
    <d v="1979-03-20T00:00:00"/>
    <x v="0"/>
    <x v="0"/>
    <x v="47"/>
    <n v="3600"/>
    <x v="14"/>
    <n v="10.666666666666666"/>
  </r>
  <r>
    <s v="BOLZONARO Jair"/>
    <x v="0"/>
    <d v="1955-03-21T00:00:00"/>
    <x v="5"/>
    <x v="9"/>
    <x v="48"/>
    <n v="2600"/>
    <x v="29"/>
    <n v="0.90622861054072557"/>
  </r>
  <r>
    <s v="BOMT Usain"/>
    <x v="0"/>
    <d v="1986-08-21T00:00:00"/>
    <x v="4"/>
    <x v="23"/>
    <x v="49"/>
    <n v="2400"/>
    <x v="30"/>
    <n v="2.1984941820670771"/>
  </r>
  <r>
    <s v="BORME Elisabeth"/>
    <x v="1"/>
    <d v="1961-04-18T00:00:00"/>
    <x v="0"/>
    <x v="17"/>
    <x v="50"/>
    <n v="4000"/>
    <x v="31"/>
    <n v="8.991101984941821"/>
  </r>
  <r>
    <s v="BORTMAN Natalie"/>
    <x v="1"/>
    <d v="1981-06-09T00:00:00"/>
    <x v="2"/>
    <x v="5"/>
    <x v="51"/>
    <n v="6450"/>
    <x v="3"/>
    <n v="3.5290896646132786"/>
  </r>
  <r>
    <s v="BORYC Gabriel"/>
    <x v="0"/>
    <d v="1986-02-11T00:00:00"/>
    <x v="3"/>
    <x v="18"/>
    <x v="52"/>
    <n v="2700"/>
    <x v="30"/>
    <n v="8.9390828199863108"/>
  </r>
  <r>
    <s v="BOUGH Florence"/>
    <x v="1"/>
    <d v="1996-01-03T00:00:00"/>
    <x v="5"/>
    <x v="9"/>
    <x v="53"/>
    <n v="3750"/>
    <x v="32"/>
    <n v="8.2655715263518132"/>
  </r>
  <r>
    <s v="BOV Sophie"/>
    <x v="1"/>
    <d v="2000-08-01T00:00:00"/>
    <x v="2"/>
    <x v="12"/>
    <x v="54"/>
    <n v="3050"/>
    <x v="6"/>
    <n v="7.0800821355236137"/>
  </r>
  <r>
    <s v="BRYN Sergey"/>
    <x v="0"/>
    <d v="1973-08-21T00:00:00"/>
    <x v="3"/>
    <x v="18"/>
    <x v="55"/>
    <n v="2900"/>
    <x v="13"/>
    <n v="1.8809034907597535"/>
  </r>
  <r>
    <s v="BUKELO Nayib"/>
    <x v="0"/>
    <d v="1981-07-24T00:00:00"/>
    <x v="4"/>
    <x v="24"/>
    <x v="56"/>
    <n v="2650"/>
    <x v="3"/>
    <n v="5.3579739904175225"/>
  </r>
  <r>
    <s v="CAVYLL Henry"/>
    <x v="0"/>
    <d v="1983-05-05T00:00:00"/>
    <x v="5"/>
    <x v="16"/>
    <x v="57"/>
    <n v="4500"/>
    <x v="26"/>
    <n v="1.3963039014373717"/>
  </r>
  <r>
    <s v="CHAMBERLAYN Emma"/>
    <x v="1"/>
    <d v="2001-05-22T00:00:00"/>
    <x v="3"/>
    <x v="25"/>
    <x v="58"/>
    <n v="3000"/>
    <x v="33"/>
    <n v="0.68446269678302529"/>
  </r>
  <r>
    <s v="CHARLY Charli"/>
    <x v="1"/>
    <d v="2004-05-01T00:00:00"/>
    <x v="5"/>
    <x v="13"/>
    <x v="59"/>
    <n v="3850"/>
    <x v="34"/>
    <n v="2.6940451745379876"/>
  </r>
  <r>
    <s v="CHASTAYN Jessica"/>
    <x v="1"/>
    <d v="1977-03-24T00:00:00"/>
    <x v="4"/>
    <x v="24"/>
    <x v="60"/>
    <n v="3400"/>
    <x v="0"/>
    <n v="0.13689253935660506"/>
  </r>
  <r>
    <s v="CHESKI Brian"/>
    <x v="0"/>
    <d v="1981-08-29T00:00:00"/>
    <x v="4"/>
    <x v="24"/>
    <x v="61"/>
    <n v="3200"/>
    <x v="3"/>
    <n v="10.726899383983573"/>
  </r>
  <r>
    <s v="CIOTTY Eric"/>
    <x v="0"/>
    <d v="1965-09-28T00:00:00"/>
    <x v="2"/>
    <x v="12"/>
    <x v="62"/>
    <n v="2300"/>
    <x v="35"/>
    <n v="8.4845995893223822"/>
  </r>
  <r>
    <s v="COLLIZON John"/>
    <x v="0"/>
    <d v="1990-08-06T00:00:00"/>
    <x v="3"/>
    <x v="11"/>
    <x v="63"/>
    <n v="4850"/>
    <x v="36"/>
    <n v="5.7275838466803561"/>
  </r>
  <r>
    <s v="COLLYNS Brian"/>
    <x v="0"/>
    <d v="1981-07-09T00:00:00"/>
    <x v="3"/>
    <x v="25"/>
    <x v="64"/>
    <n v="2600"/>
    <x v="3"/>
    <n v="8.4900752908966464"/>
  </r>
  <r>
    <s v="COLMAM Olivia"/>
    <x v="1"/>
    <d v="1974-01-30T00:00:00"/>
    <x v="1"/>
    <x v="26"/>
    <x v="65"/>
    <n v="3250"/>
    <x v="37"/>
    <n v="5.760438056125941"/>
  </r>
  <r>
    <s v="COMAM Kingsley"/>
    <x v="0"/>
    <d v="1996-06-13T00:00:00"/>
    <x v="3"/>
    <x v="18"/>
    <x v="66"/>
    <n v="3200"/>
    <x v="16"/>
    <n v="1.4510609171800137"/>
  </r>
  <r>
    <s v="COMRAD Hilton"/>
    <x v="1"/>
    <d v="1984-02-27T00:00:00"/>
    <x v="2"/>
    <x v="12"/>
    <x v="67"/>
    <n v="2900"/>
    <x v="25"/>
    <n v="1.568788501026694"/>
  </r>
  <r>
    <s v="COTILLART Marion"/>
    <x v="1"/>
    <d v="1975-09-30T00:00:00"/>
    <x v="5"/>
    <x v="8"/>
    <x v="68"/>
    <n v="3550"/>
    <x v="17"/>
    <n v="1.0184804928131417"/>
  </r>
  <r>
    <s v="COURTOYS Thibaut"/>
    <x v="0"/>
    <d v="1992-05-11T00:00:00"/>
    <x v="2"/>
    <x v="12"/>
    <x v="69"/>
    <n v="2950"/>
    <x v="2"/>
    <n v="5.9164955509924706"/>
  </r>
  <r>
    <s v="DAMELYO Charli"/>
    <x v="1"/>
    <d v="2004-05-01T00:00:00"/>
    <x v="2"/>
    <x v="2"/>
    <x v="70"/>
    <n v="7000"/>
    <x v="34"/>
    <n v="1.8069815195071868"/>
  </r>
  <r>
    <s v="DARMANYN Gerald"/>
    <x v="0"/>
    <d v="1982-10-11T00:00:00"/>
    <x v="2"/>
    <x v="12"/>
    <x v="71"/>
    <n v="2600"/>
    <x v="38"/>
    <n v="1.1498973305954825"/>
  </r>
  <r>
    <s v="DEBRVYNE Kevin"/>
    <x v="0"/>
    <d v="1991-06-28T00:00:00"/>
    <x v="4"/>
    <x v="24"/>
    <x v="72"/>
    <n v="3500"/>
    <x v="5"/>
    <n v="2.3572895277207393"/>
  </r>
  <r>
    <s v="DJOKOVYC Novak"/>
    <x v="0"/>
    <d v="1987-05-22T00:00:00"/>
    <x v="2"/>
    <x v="2"/>
    <x v="73"/>
    <n v="6450"/>
    <x v="12"/>
    <n v="2.8555783709787819"/>
  </r>
  <r>
    <s v="DOMCIC Luka"/>
    <x v="0"/>
    <d v="1999-02-28T00:00:00"/>
    <x v="3"/>
    <x v="11"/>
    <x v="74"/>
    <n v="4350"/>
    <x v="39"/>
    <n v="2.0479123887748116"/>
  </r>
  <r>
    <s v="DONALSON Jimmy"/>
    <x v="0"/>
    <d v="1998-05-07T00:00:00"/>
    <x v="1"/>
    <x v="20"/>
    <x v="75"/>
    <n v="3550"/>
    <x v="27"/>
    <n v="5.8617385352498292"/>
  </r>
  <r>
    <s v="DUBONT Aurelien"/>
    <x v="0"/>
    <d v="1970-01-05T00:00:00"/>
    <x v="5"/>
    <x v="13"/>
    <x v="76"/>
    <n v="4550"/>
    <x v="7"/>
    <n v="4.6789869952087608"/>
  </r>
  <r>
    <s v="DUJARDYN Jean"/>
    <x v="0"/>
    <d v="1972-06-19T00:00:00"/>
    <x v="0"/>
    <x v="17"/>
    <x v="77"/>
    <n v="5150"/>
    <x v="40"/>
    <n v="9.4592744695414108"/>
  </r>
  <r>
    <s v="DUPLANTYS Armand"/>
    <x v="0"/>
    <d v="1999-11-10T00:00:00"/>
    <x v="2"/>
    <x v="2"/>
    <x v="78"/>
    <n v="5050"/>
    <x v="39"/>
    <n v="1.2977412731006159"/>
  </r>
  <r>
    <s v="DURAMT Melanie"/>
    <x v="1"/>
    <d v="1986-10-02T00:00:00"/>
    <x v="2"/>
    <x v="2"/>
    <x v="79"/>
    <n v="5700"/>
    <x v="30"/>
    <n v="5.9986310746064335"/>
  </r>
  <r>
    <s v="DYCAPRIO Leonardo"/>
    <x v="0"/>
    <d v="1974-11-11T00:00:00"/>
    <x v="5"/>
    <x v="9"/>
    <x v="80"/>
    <n v="3100"/>
    <x v="37"/>
    <n v="10.954140999315538"/>
  </r>
  <r>
    <s v="DYNA Dina"/>
    <x v="1"/>
    <d v="1999-12-30T00:00:00"/>
    <x v="4"/>
    <x v="19"/>
    <x v="81"/>
    <n v="3700"/>
    <x v="39"/>
    <n v="5.5633127994524294"/>
  </r>
  <r>
    <s v="DYTLER Jimmy"/>
    <x v="0"/>
    <d v="1989-09-14T00:00:00"/>
    <x v="2"/>
    <x v="12"/>
    <x v="82"/>
    <n v="3000"/>
    <x v="10"/>
    <n v="3.7700205338809036"/>
  </r>
  <r>
    <s v="EASTERLYNG Addison"/>
    <x v="1"/>
    <d v="2000-10-06T00:00:00"/>
    <x v="0"/>
    <x v="21"/>
    <x v="83"/>
    <n v="2650"/>
    <x v="6"/>
    <n v="5.5195071868583163"/>
  </r>
  <r>
    <s v="EGERTOM Taron"/>
    <x v="0"/>
    <d v="1989-11-10T00:00:00"/>
    <x v="3"/>
    <x v="3"/>
    <x v="84"/>
    <n v="3200"/>
    <x v="10"/>
    <n v="7.0581793292265571"/>
  </r>
  <r>
    <s v="EL Daniel"/>
    <x v="0"/>
    <d v="1983-02-21T00:00:00"/>
    <x v="3"/>
    <x v="25"/>
    <x v="85"/>
    <n v="2850"/>
    <x v="26"/>
    <n v="0.97467488021902804"/>
  </r>
  <r>
    <s v="EMZO Enzo"/>
    <x v="0"/>
    <d v="1996-01-25T00:00:00"/>
    <x v="5"/>
    <x v="8"/>
    <x v="86"/>
    <n v="2850"/>
    <x v="16"/>
    <n v="8.9993155373032163"/>
  </r>
  <r>
    <s v="EVAMS Katie"/>
    <x v="1"/>
    <d v="1988-06-13T00:00:00"/>
    <x v="0"/>
    <x v="17"/>
    <x v="87"/>
    <n v="5500"/>
    <x v="41"/>
    <n v="8.8624229979466111"/>
  </r>
  <r>
    <s v="FASSBEMDER Michael"/>
    <x v="0"/>
    <d v="1977-04-02T00:00:00"/>
    <x v="3"/>
    <x v="18"/>
    <x v="88"/>
    <n v="2750"/>
    <x v="0"/>
    <n v="9.4291581108829572"/>
  </r>
  <r>
    <s v="FEDEREZ Roger"/>
    <x v="0"/>
    <d v="1981-08-08T00:00:00"/>
    <x v="5"/>
    <x v="22"/>
    <x v="89"/>
    <n v="2650"/>
    <x v="3"/>
    <n v="4.2737850787132103"/>
  </r>
  <r>
    <s v="FERGVSON Whitney"/>
    <x v="1"/>
    <d v="1986-04-01T00:00:00"/>
    <x v="3"/>
    <x v="3"/>
    <x v="90"/>
    <n v="3800"/>
    <x v="30"/>
    <n v="4.561259411362081"/>
  </r>
  <r>
    <s v="FERRAGNY Chiara"/>
    <x v="1"/>
    <d v="1987-05-07T00:00:00"/>
    <x v="2"/>
    <x v="15"/>
    <x v="91"/>
    <n v="4150"/>
    <x v="12"/>
    <n v="5.9876796714579053"/>
  </r>
  <r>
    <s v="FETERER Roger"/>
    <x v="0"/>
    <d v="1981-08-08T00:00:00"/>
    <x v="0"/>
    <x v="17"/>
    <x v="92"/>
    <n v="5000"/>
    <x v="3"/>
    <n v="3.5756331279945242"/>
  </r>
  <r>
    <s v="FIKO Robert"/>
    <x v="0"/>
    <d v="1964-09-15T00:00:00"/>
    <x v="2"/>
    <x v="5"/>
    <x v="93"/>
    <n v="5850"/>
    <x v="21"/>
    <n v="2.6201232032854209"/>
  </r>
  <r>
    <s v="FLORENKE Pugh"/>
    <x v="1"/>
    <d v="1996-01-03T00:00:00"/>
    <x v="2"/>
    <x v="14"/>
    <x v="94"/>
    <n v="4350"/>
    <x v="32"/>
    <n v="9.6016427104722801"/>
  </r>
  <r>
    <s v="FMMA Emma"/>
    <x v="1"/>
    <d v="2002-05-04T00:00:00"/>
    <x v="2"/>
    <x v="12"/>
    <x v="95"/>
    <n v="2350"/>
    <x v="11"/>
    <n v="1.4565366187542779"/>
  </r>
  <r>
    <s v="FOY DeAaron"/>
    <x v="0"/>
    <d v="1997-12-20T00:00:00"/>
    <x v="3"/>
    <x v="18"/>
    <x v="96"/>
    <n v="2200"/>
    <x v="18"/>
    <n v="3.5427789185489389"/>
  </r>
  <r>
    <s v="FOZTER Jodie"/>
    <x v="1"/>
    <d v="1962-11-19T00:00:00"/>
    <x v="5"/>
    <x v="22"/>
    <x v="97"/>
    <n v="2750"/>
    <x v="42"/>
    <n v="4.9281314168377826"/>
  </r>
  <r>
    <s v="FRANKO James"/>
    <x v="0"/>
    <d v="1978-04-19T00:00:00"/>
    <x v="4"/>
    <x v="23"/>
    <x v="98"/>
    <n v="3450"/>
    <x v="43"/>
    <n v="10.776180698151951"/>
  </r>
  <r>
    <s v="FREDERIKZEN Mette"/>
    <x v="1"/>
    <d v="1977-11-19T00:00:00"/>
    <x v="1"/>
    <x v="1"/>
    <x v="99"/>
    <n v="3250"/>
    <x v="0"/>
    <n v="1.4099931553730323"/>
  </r>
  <r>
    <s v="FREELAMD Chrystia"/>
    <x v="1"/>
    <d v="1968-08-02T00:00:00"/>
    <x v="5"/>
    <x v="8"/>
    <x v="100"/>
    <n v="4450"/>
    <x v="44"/>
    <n v="8.7912388774811774"/>
  </r>
  <r>
    <s v="FRYDMAN Lex"/>
    <x v="0"/>
    <d v="1986-08-15T00:00:00"/>
    <x v="1"/>
    <x v="27"/>
    <x v="101"/>
    <n v="3850"/>
    <x v="30"/>
    <n v="7.9370294318959616"/>
  </r>
  <r>
    <s v="FYNK Larry"/>
    <x v="0"/>
    <d v="1952-11-02T00:00:00"/>
    <x v="0"/>
    <x v="6"/>
    <x v="102"/>
    <n v="2000"/>
    <x v="45"/>
    <n v="3.8193018480492813"/>
  </r>
  <r>
    <s v="GAGB Lady"/>
    <x v="1"/>
    <d v="1986-03-28T00:00:00"/>
    <x v="5"/>
    <x v="22"/>
    <x v="103"/>
    <n v="2600"/>
    <x v="30"/>
    <n v="4.3915126625598901"/>
  </r>
  <r>
    <s v="GARKIA Eva"/>
    <x v="1"/>
    <d v="1974-03-05T00:00:00"/>
    <x v="0"/>
    <x v="17"/>
    <x v="104"/>
    <n v="4250"/>
    <x v="37"/>
    <n v="0.2299794661190965"/>
  </r>
  <r>
    <s v="GATOT Gal"/>
    <x v="1"/>
    <d v="1985-04-30T00:00:00"/>
    <x v="3"/>
    <x v="25"/>
    <x v="105"/>
    <n v="3250"/>
    <x v="4"/>
    <n v="1.6344969199178645"/>
  </r>
  <r>
    <s v="GIMOBILI Manu"/>
    <x v="0"/>
    <d v="1977-07-28T00:00:00"/>
    <x v="1"/>
    <x v="28"/>
    <x v="106"/>
    <n v="6800"/>
    <x v="0"/>
    <n v="9.8945927446954141"/>
  </r>
  <r>
    <s v="GLEEZON Domhnall"/>
    <x v="0"/>
    <d v="1983-05-12T00:00:00"/>
    <x v="1"/>
    <x v="28"/>
    <x v="107"/>
    <n v="6900"/>
    <x v="26"/>
    <n v="3.7152635181382614"/>
  </r>
  <r>
    <s v="GORETZLA Leon"/>
    <x v="0"/>
    <d v="1995-02-06T00:00:00"/>
    <x v="1"/>
    <x v="26"/>
    <x v="108"/>
    <n v="3350"/>
    <x v="32"/>
    <n v="5.4182067077344289"/>
  </r>
  <r>
    <s v="GOSLYNG Ryan"/>
    <x v="0"/>
    <d v="1980-11-12T00:00:00"/>
    <x v="0"/>
    <x v="6"/>
    <x v="109"/>
    <n v="2400"/>
    <x v="9"/>
    <n v="8.5722108145106084"/>
  </r>
  <r>
    <s v="GRAHBM Paul"/>
    <x v="0"/>
    <d v="1964-11-13T00:00:00"/>
    <x v="3"/>
    <x v="3"/>
    <x v="72"/>
    <n v="2900"/>
    <x v="21"/>
    <n v="2.3572895277207393"/>
  </r>
  <r>
    <s v="GRFELEY David"/>
    <x v="0"/>
    <d v="1984-01-01T00:00:00"/>
    <x v="1"/>
    <x v="1"/>
    <x v="110"/>
    <n v="3650"/>
    <x v="26"/>
    <n v="1.6454483230663928"/>
  </r>
  <r>
    <s v="GRYEZMANN Antoine"/>
    <x v="0"/>
    <d v="1991-03-21T00:00:00"/>
    <x v="5"/>
    <x v="13"/>
    <x v="111"/>
    <n v="4650"/>
    <x v="5"/>
    <n v="4.684462696783025"/>
  </r>
  <r>
    <s v="HAALAMD Erling"/>
    <x v="0"/>
    <d v="2000-07-21T00:00:00"/>
    <x v="1"/>
    <x v="26"/>
    <x v="112"/>
    <n v="2350"/>
    <x v="6"/>
    <n v="6.1957563312799451"/>
  </r>
  <r>
    <s v="HABEK Jan"/>
    <x v="0"/>
    <d v="1980-09-30T00:00:00"/>
    <x v="5"/>
    <x v="22"/>
    <x v="113"/>
    <n v="2550"/>
    <x v="9"/>
    <n v="0.69541409993155368"/>
  </r>
  <r>
    <s v="HALEZ Nikki"/>
    <x v="1"/>
    <d v="1972-01-20T00:00:00"/>
    <x v="4"/>
    <x v="24"/>
    <x v="114"/>
    <n v="3900"/>
    <x v="40"/>
    <n v="5.1060917180013687"/>
  </r>
  <r>
    <s v="HAMILTOM Lewis"/>
    <x v="0"/>
    <d v="1985-01-07T00:00:00"/>
    <x v="5"/>
    <x v="22"/>
    <x v="115"/>
    <n v="2650"/>
    <x v="25"/>
    <n v="9.7522245037645447"/>
  </r>
  <r>
    <s v="HANOUMA Cyril"/>
    <x v="0"/>
    <d v="1974-09-23T00:00:00"/>
    <x v="0"/>
    <x v="21"/>
    <x v="116"/>
    <n v="3050"/>
    <x v="37"/>
    <n v="3.4360027378507869"/>
  </r>
  <r>
    <s v="HARDEM James"/>
    <x v="0"/>
    <d v="1989-08-26T00:00:00"/>
    <x v="2"/>
    <x v="2"/>
    <x v="117"/>
    <n v="5550"/>
    <x v="10"/>
    <n v="7.9890485968514717"/>
  </r>
  <r>
    <s v="HARRIZ Jonathan"/>
    <x v="0"/>
    <d v="1970-08-30T00:00:00"/>
    <x v="0"/>
    <x v="17"/>
    <x v="118"/>
    <n v="5900"/>
    <x v="24"/>
    <n v="9.1526351813826139"/>
  </r>
  <r>
    <s v="HARRYS Kamala"/>
    <x v="1"/>
    <d v="1964-10-20T00:00:00"/>
    <x v="4"/>
    <x v="24"/>
    <x v="119"/>
    <n v="3900"/>
    <x v="21"/>
    <n v="10.190280629705681"/>
  </r>
  <r>
    <s v="HASTENGS Reed"/>
    <x v="0"/>
    <d v="1960-10-08T00:00:00"/>
    <x v="0"/>
    <x v="6"/>
    <x v="120"/>
    <n v="2000"/>
    <x v="46"/>
    <n v="3.8521560574948666"/>
  </r>
  <r>
    <s v="HATHAWBY Anne"/>
    <x v="1"/>
    <d v="1982-11-12T00:00:00"/>
    <x v="0"/>
    <x v="0"/>
    <x v="121"/>
    <n v="2700"/>
    <x v="38"/>
    <n v="4.043805612594114"/>
  </r>
  <r>
    <s v="HBLL Brett"/>
    <x v="0"/>
    <d v="1997-06-23T00:00:00"/>
    <x v="5"/>
    <x v="8"/>
    <x v="122"/>
    <n v="2950"/>
    <x v="18"/>
    <n v="6.7734428473648185"/>
  </r>
  <r>
    <s v="HEMRY Thierry"/>
    <x v="0"/>
    <d v="1977-08-17T00:00:00"/>
    <x v="2"/>
    <x v="5"/>
    <x v="123"/>
    <n v="6050"/>
    <x v="0"/>
    <n v="2.5735797399041753"/>
  </r>
  <r>
    <s v="HEMZWORTH Chris"/>
    <x v="0"/>
    <d v="1983-08-11T00:00:00"/>
    <x v="1"/>
    <x v="20"/>
    <x v="124"/>
    <n v="3600"/>
    <x v="26"/>
    <n v="9.5222450376454475"/>
  </r>
  <r>
    <s v="HENRYQUEZ Ana"/>
    <x v="1"/>
    <d v="1984-06-11T00:00:00"/>
    <x v="2"/>
    <x v="14"/>
    <x v="125"/>
    <n v="4150"/>
    <x v="25"/>
    <n v="6.5078713210130044"/>
  </r>
  <r>
    <s v="HERRIMG Clarissa"/>
    <x v="1"/>
    <d v="1995-01-22T00:00:00"/>
    <x v="3"/>
    <x v="18"/>
    <x v="126"/>
    <n v="2500"/>
    <x v="32"/>
    <n v="6.2422997946611911"/>
  </r>
  <r>
    <s v="HITALGO Anne"/>
    <x v="1"/>
    <d v="1959-06-19T00:00:00"/>
    <x v="0"/>
    <x v="17"/>
    <x v="127"/>
    <n v="6400"/>
    <x v="47"/>
    <n v="8.0766598220396997"/>
  </r>
  <r>
    <s v="HOFFMAM Reid"/>
    <x v="0"/>
    <d v="1967-08-05T00:00:00"/>
    <x v="5"/>
    <x v="8"/>
    <x v="128"/>
    <n v="3150"/>
    <x v="19"/>
    <n v="2.1546885694729636"/>
  </r>
  <r>
    <s v="HOLLANT Tom"/>
    <x v="0"/>
    <d v="1996-06-01T00:00:00"/>
    <x v="2"/>
    <x v="12"/>
    <x v="129"/>
    <n v="3800"/>
    <x v="16"/>
    <n v="9.678302532511978"/>
  </r>
  <r>
    <s v="HOMEZ Selena"/>
    <x v="1"/>
    <d v="1992-07-22T00:00:00"/>
    <x v="0"/>
    <x v="17"/>
    <x v="130"/>
    <n v="6500"/>
    <x v="2"/>
    <n v="9.716632443531827"/>
  </r>
  <r>
    <s v="HOOT Meg"/>
    <x v="1"/>
    <d v="1973-11-12T00:00:00"/>
    <x v="4"/>
    <x v="24"/>
    <x v="131"/>
    <n v="3850"/>
    <x v="13"/>
    <n v="6.7871321013004788"/>
  </r>
  <r>
    <s v="HOUSTOM Drew"/>
    <x v="0"/>
    <d v="1983-03-04T00:00:00"/>
    <x v="0"/>
    <x v="10"/>
    <x v="132"/>
    <n v="3450"/>
    <x v="26"/>
    <n v="3.808350444900753"/>
  </r>
  <r>
    <s v="HOUZER Brian"/>
    <x v="0"/>
    <d v="1975-05-12T00:00:00"/>
    <x v="0"/>
    <x v="17"/>
    <x v="133"/>
    <n v="6200"/>
    <x v="17"/>
    <n v="1.4674880219028064"/>
  </r>
  <r>
    <s v="HUGHEZ Hugh"/>
    <x v="0"/>
    <d v="1968-10-12T00:00:00"/>
    <x v="2"/>
    <x v="14"/>
    <x v="134"/>
    <n v="3100"/>
    <x v="44"/>
    <n v="7.9863107460643397"/>
  </r>
  <r>
    <s v="HVANG Jensen"/>
    <x v="0"/>
    <d v="1963-02-17T00:00:00"/>
    <x v="5"/>
    <x v="16"/>
    <x v="135"/>
    <n v="4150"/>
    <x v="1"/>
    <n v="9.1635865845311422"/>
  </r>
  <r>
    <s v="HVGO Hugo"/>
    <x v="0"/>
    <d v="1990-03-06T00:00:00"/>
    <x v="5"/>
    <x v="22"/>
    <x v="136"/>
    <n v="2750"/>
    <x v="36"/>
    <n v="3.378507871321013"/>
  </r>
  <r>
    <s v="ICAM David"/>
    <x v="0"/>
    <d v="1961-02-16T00:00:00"/>
    <x v="2"/>
    <x v="14"/>
    <x v="137"/>
    <n v="3950"/>
    <x v="31"/>
    <n v="9.6153319644079396"/>
  </r>
  <r>
    <s v="INEZ Ines"/>
    <x v="1"/>
    <d v="1998-07-07T00:00:00"/>
    <x v="2"/>
    <x v="5"/>
    <x v="138"/>
    <n v="6550"/>
    <x v="27"/>
    <n v="9.0266940451745388"/>
  </r>
  <r>
    <s v="ISAAKS Jason"/>
    <x v="0"/>
    <d v="1963-06-14T00:00:00"/>
    <x v="5"/>
    <x v="22"/>
    <x v="139"/>
    <n v="2600"/>
    <x v="1"/>
    <n v="7.6386036960985626"/>
  </r>
  <r>
    <s v="IZAAC Oscar"/>
    <x v="0"/>
    <d v="1979-03-09T00:00:00"/>
    <x v="3"/>
    <x v="29"/>
    <x v="140"/>
    <n v="3350"/>
    <x v="14"/>
    <n v="7.3456536618754278"/>
  </r>
  <r>
    <s v="JAKKMAN Hugh"/>
    <x v="0"/>
    <d v="1968-10-12T00:00:00"/>
    <x v="5"/>
    <x v="22"/>
    <x v="141"/>
    <n v="2100"/>
    <x v="44"/>
    <n v="6.1492128678986999"/>
  </r>
  <r>
    <s v="JAMEZ James"/>
    <x v="0"/>
    <d v="1999-05-23T00:00:00"/>
    <x v="5"/>
    <x v="16"/>
    <x v="142"/>
    <n v="4800"/>
    <x v="39"/>
    <n v="1.4784394250513346"/>
  </r>
  <r>
    <s v="JANNER Kylie"/>
    <x v="1"/>
    <d v="1997-08-10T00:00:00"/>
    <x v="2"/>
    <x v="15"/>
    <x v="143"/>
    <n v="3200"/>
    <x v="18"/>
    <n v="2.5900068446269677"/>
  </r>
  <r>
    <s v="JOHANSSOM Scarlett"/>
    <x v="1"/>
    <d v="1984-11-22T00:00:00"/>
    <x v="0"/>
    <x v="6"/>
    <x v="144"/>
    <n v="2350"/>
    <x v="25"/>
    <n v="9.7193702943189599"/>
  </r>
  <r>
    <s v="JOHNZON Dwayne"/>
    <x v="0"/>
    <d v="1972-05-02T00:00:00"/>
    <x v="2"/>
    <x v="2"/>
    <x v="145"/>
    <n v="5100"/>
    <x v="40"/>
    <n v="10.869267624914443"/>
  </r>
  <r>
    <s v="JOLYE Angelina"/>
    <x v="1"/>
    <d v="1975-06-04T00:00:00"/>
    <x v="3"/>
    <x v="3"/>
    <x v="146"/>
    <n v="3500"/>
    <x v="17"/>
    <n v="2.7186858316221767"/>
  </r>
  <r>
    <s v="JONHSON Dwayne"/>
    <x v="0"/>
    <d v="1972-05-02T00:00:00"/>
    <x v="2"/>
    <x v="5"/>
    <x v="147"/>
    <n v="7400"/>
    <x v="40"/>
    <n v="8.5201916495551"/>
  </r>
  <r>
    <s v="JOYKA Jordan"/>
    <x v="0"/>
    <d v="1995-10-07T00:00:00"/>
    <x v="1"/>
    <x v="1"/>
    <x v="148"/>
    <n v="3150"/>
    <x v="32"/>
    <n v="4.4490075290896645"/>
  </r>
  <r>
    <s v="JULYA Julia"/>
    <x v="1"/>
    <d v="1999-08-11T00:00:00"/>
    <x v="2"/>
    <x v="15"/>
    <x v="149"/>
    <n v="5100"/>
    <x v="39"/>
    <n v="6.537987679671458"/>
  </r>
  <r>
    <s v="KALANYCK Travis"/>
    <x v="0"/>
    <d v="1976-08-06T00:00:00"/>
    <x v="2"/>
    <x v="15"/>
    <x v="150"/>
    <n v="3250"/>
    <x v="48"/>
    <n v="9.462012320328542"/>
  </r>
  <r>
    <s v="KALINZKAYA Anna"/>
    <x v="1"/>
    <d v="1998-12-02T00:00:00"/>
    <x v="0"/>
    <x v="21"/>
    <x v="151"/>
    <n v="2950"/>
    <x v="27"/>
    <n v="5.9822039698836411"/>
  </r>
  <r>
    <s v="KALLAZ Kaja"/>
    <x v="1"/>
    <d v="1977-06-18T00:00:00"/>
    <x v="0"/>
    <x v="17"/>
    <x v="152"/>
    <n v="4100"/>
    <x v="0"/>
    <n v="3.8357289527720737"/>
  </r>
  <r>
    <s v="KALUVYA Daniel"/>
    <x v="0"/>
    <d v="1989-02-24T00:00:00"/>
    <x v="4"/>
    <x v="23"/>
    <x v="153"/>
    <n v="3200"/>
    <x v="10"/>
    <n v="6.6611909650924028"/>
  </r>
  <r>
    <s v="KAMNAN Meena"/>
    <x v="1"/>
    <d v="1987-07-02T00:00:00"/>
    <x v="1"/>
    <x v="27"/>
    <x v="154"/>
    <n v="5950"/>
    <x v="12"/>
    <n v="2.9130732375085557"/>
  </r>
  <r>
    <s v="KAMTE NGolo"/>
    <x v="0"/>
    <d v="1991-03-29T00:00:00"/>
    <x v="0"/>
    <x v="21"/>
    <x v="155"/>
    <n v="2700"/>
    <x v="5"/>
    <n v="10.600958247775496"/>
  </r>
  <r>
    <s v="KARB Alex"/>
    <x v="0"/>
    <d v="1967-10-02T00:00:00"/>
    <x v="4"/>
    <x v="7"/>
    <x v="156"/>
    <n v="2850"/>
    <x v="19"/>
    <n v="5.5989048596851472"/>
  </r>
  <r>
    <s v="KARLA Carla"/>
    <x v="1"/>
    <d v="1993-12-23T00:00:00"/>
    <x v="4"/>
    <x v="24"/>
    <x v="157"/>
    <n v="3450"/>
    <x v="28"/>
    <n v="4.517453798767967"/>
  </r>
  <r>
    <s v="KARMACK John"/>
    <x v="0"/>
    <d v="1970-08-20T00:00:00"/>
    <x v="3"/>
    <x v="3"/>
    <x v="158"/>
    <n v="4100"/>
    <x v="24"/>
    <n v="0.6461327857631759"/>
  </r>
  <r>
    <s v="KARTASHIAN Kim"/>
    <x v="1"/>
    <d v="1980-10-21T00:00:00"/>
    <x v="0"/>
    <x v="21"/>
    <x v="159"/>
    <n v="2450"/>
    <x v="9"/>
    <n v="7.1895961670088981"/>
  </r>
  <r>
    <s v="KEOGHAM Barry"/>
    <x v="0"/>
    <d v="1992-10-18T00:00:00"/>
    <x v="5"/>
    <x v="16"/>
    <x v="160"/>
    <n v="3750"/>
    <x v="2"/>
    <n v="0.19164955509924708"/>
  </r>
  <r>
    <s v="KERCER Angelique"/>
    <x v="1"/>
    <d v="1988-01-18T00:00:00"/>
    <x v="0"/>
    <x v="21"/>
    <x v="161"/>
    <n v="2600"/>
    <x v="41"/>
    <n v="5.4839151266255985"/>
  </r>
  <r>
    <s v="KHALAMET Timothee"/>
    <x v="0"/>
    <d v="1995-12-27T00:00:00"/>
    <x v="0"/>
    <x v="17"/>
    <x v="162"/>
    <n v="6450"/>
    <x v="32"/>
    <n v="7.4442162902121831"/>
  </r>
  <r>
    <s v="KHBBY Khaby"/>
    <x v="0"/>
    <d v="2000-03-09T00:00:00"/>
    <x v="2"/>
    <x v="14"/>
    <x v="163"/>
    <n v="4300"/>
    <x v="6"/>
    <n v="1.1854893908281998"/>
  </r>
  <r>
    <s v="KHEN Tony"/>
    <x v="0"/>
    <d v="1986-08-15T00:00:00"/>
    <x v="2"/>
    <x v="14"/>
    <x v="164"/>
    <n v="4500"/>
    <x v="30"/>
    <n v="7.9698836413415473"/>
  </r>
  <r>
    <s v="KHERIZ Sarah"/>
    <x v="1"/>
    <d v="1989-04-03T00:00:00"/>
    <x v="0"/>
    <x v="17"/>
    <x v="165"/>
    <n v="6250"/>
    <x v="10"/>
    <n v="7.2991101984941817"/>
  </r>
  <r>
    <s v="KHESKY Brian"/>
    <x v="0"/>
    <d v="1981-08-29T00:00:00"/>
    <x v="1"/>
    <x v="27"/>
    <x v="166"/>
    <n v="4400"/>
    <x v="3"/>
    <n v="6.9322381930184802"/>
  </r>
  <r>
    <s v="KHOW Awkwafina"/>
    <x v="1"/>
    <d v="1988-06-02T00:00:00"/>
    <x v="2"/>
    <x v="2"/>
    <x v="167"/>
    <n v="6400"/>
    <x v="41"/>
    <n v="10.855578370978781"/>
  </r>
  <r>
    <s v="KIMMIKH Joshua"/>
    <x v="0"/>
    <d v="1995-02-08T00:00:00"/>
    <x v="4"/>
    <x v="19"/>
    <x v="34"/>
    <n v="3200"/>
    <x v="32"/>
    <n v="9.7741273100616013"/>
  </r>
  <r>
    <s v="KJELLBARG Felix"/>
    <x v="0"/>
    <d v="1989-10-24T00:00:00"/>
    <x v="5"/>
    <x v="16"/>
    <x v="168"/>
    <n v="4450"/>
    <x v="10"/>
    <n v="10.951403148528405"/>
  </r>
  <r>
    <s v="KLARA Clara"/>
    <x v="1"/>
    <d v="2001-04-27T00:00:00"/>
    <x v="3"/>
    <x v="3"/>
    <x v="169"/>
    <n v="3450"/>
    <x v="33"/>
    <n v="5.6892539356605063"/>
  </r>
  <r>
    <s v="KLOBP Jurgen"/>
    <x v="0"/>
    <d v="1967-06-16T00:00:00"/>
    <x v="3"/>
    <x v="29"/>
    <x v="170"/>
    <n v="3750"/>
    <x v="19"/>
    <n v="2.9869952087611225"/>
  </r>
  <r>
    <s v="KOLLISON Patrick"/>
    <x v="0"/>
    <d v="1988-09-09T00:00:00"/>
    <x v="0"/>
    <x v="6"/>
    <x v="171"/>
    <n v="1950"/>
    <x v="41"/>
    <n v="5.6399726214921291"/>
  </r>
  <r>
    <s v="KOOK Tim"/>
    <x v="0"/>
    <d v="1960-11-01T00:00:00"/>
    <x v="0"/>
    <x v="6"/>
    <x v="172"/>
    <n v="2150"/>
    <x v="46"/>
    <n v="4.6707734428473646"/>
  </r>
  <r>
    <s v="KOSTIM Andrey"/>
    <x v="0"/>
    <d v="1956-09-21T00:00:00"/>
    <x v="2"/>
    <x v="15"/>
    <x v="173"/>
    <n v="3900"/>
    <x v="49"/>
    <n v="7.1019849418206711"/>
  </r>
  <r>
    <s v="KOTILLARD Marion"/>
    <x v="1"/>
    <d v="1975-09-30T00:00:00"/>
    <x v="3"/>
    <x v="18"/>
    <x v="174"/>
    <n v="2700"/>
    <x v="17"/>
    <n v="8.6981519507186853"/>
  </r>
  <r>
    <s v="KOZIMSKI Adam"/>
    <x v="0"/>
    <d v="1982-03-07T00:00:00"/>
    <x v="3"/>
    <x v="11"/>
    <x v="15"/>
    <n v="6500"/>
    <x v="38"/>
    <n v="9.6344969199178649"/>
  </r>
  <r>
    <s v="KRAIG Daniel"/>
    <x v="0"/>
    <d v="1968-03-02T00:00:00"/>
    <x v="4"/>
    <x v="23"/>
    <x v="175"/>
    <n v="3600"/>
    <x v="44"/>
    <n v="6.8446269678302532"/>
  </r>
  <r>
    <s v="KRETSKHMER Michael"/>
    <x v="0"/>
    <d v="1975-05-07T00:00:00"/>
    <x v="1"/>
    <x v="26"/>
    <x v="176"/>
    <n v="2400"/>
    <x v="17"/>
    <n v="3.2580424366872007"/>
  </r>
  <r>
    <s v="KROOZ Toni"/>
    <x v="0"/>
    <d v="1990-01-04T00:00:00"/>
    <x v="3"/>
    <x v="25"/>
    <x v="177"/>
    <n v="2800"/>
    <x v="10"/>
    <n v="4"/>
  </r>
  <r>
    <s v="KSEMER Nico"/>
    <x v="0"/>
    <d v="1993-04-12T00:00:00"/>
    <x v="3"/>
    <x v="3"/>
    <x v="178"/>
    <n v="4100"/>
    <x v="28"/>
    <n v="6.6009582477754964"/>
  </r>
  <r>
    <s v="KSEW Leah"/>
    <x v="1"/>
    <d v="1997-09-04T00:00:00"/>
    <x v="2"/>
    <x v="15"/>
    <x v="179"/>
    <n v="3050"/>
    <x v="18"/>
    <n v="0.67351129363449691"/>
  </r>
  <r>
    <s v="KSY Olajide"/>
    <x v="0"/>
    <d v="1993-06-19T00:00:00"/>
    <x v="5"/>
    <x v="8"/>
    <x v="180"/>
    <n v="4500"/>
    <x v="28"/>
    <n v="3.7070499657768652"/>
  </r>
  <r>
    <s v="KULLEN Brian"/>
    <x v="0"/>
    <d v="1977-11-04T00:00:00"/>
    <x v="1"/>
    <x v="1"/>
    <x v="181"/>
    <n v="4650"/>
    <x v="0"/>
    <n v="3.1129363449691994"/>
  </r>
  <r>
    <s v="KUMBERBATCH Benedict"/>
    <x v="0"/>
    <d v="1976-07-19T00:00:00"/>
    <x v="0"/>
    <x v="0"/>
    <x v="182"/>
    <n v="3100"/>
    <x v="48"/>
    <n v="3.268993839835729"/>
  </r>
  <r>
    <s v="KVYTOVA Petra"/>
    <x v="1"/>
    <d v="1990-03-08T00:00:00"/>
    <x v="1"/>
    <x v="28"/>
    <x v="183"/>
    <n v="7100"/>
    <x v="36"/>
    <n v="1.9110198494182067"/>
  </r>
  <r>
    <s v="KYDMAN Nicole"/>
    <x v="1"/>
    <d v="1967-06-20T00:00:00"/>
    <x v="0"/>
    <x v="6"/>
    <x v="184"/>
    <n v="2150"/>
    <x v="19"/>
    <n v="9.7440109514031477"/>
  </r>
  <r>
    <s v="KYM Minjae"/>
    <x v="0"/>
    <d v="1996-11-15T00:00:00"/>
    <x v="2"/>
    <x v="2"/>
    <x v="67"/>
    <n v="5700"/>
    <x v="16"/>
    <n v="1.568788501026694"/>
  </r>
  <r>
    <s v="KYPCHOGE Eliud"/>
    <x v="0"/>
    <d v="1984-11-05T00:00:00"/>
    <x v="1"/>
    <x v="26"/>
    <x v="185"/>
    <n v="2700"/>
    <x v="25"/>
    <n v="9.2594113620807672"/>
  </r>
  <r>
    <s v="KYRIL Cyril"/>
    <x v="0"/>
    <d v="1984-09-23T00:00:00"/>
    <x v="5"/>
    <x v="16"/>
    <x v="186"/>
    <n v="3400"/>
    <x v="25"/>
    <n v="4.7802874743326491"/>
  </r>
  <r>
    <s v="KYSHIDA Fumio"/>
    <x v="0"/>
    <d v="1957-07-29T00:00:00"/>
    <x v="5"/>
    <x v="16"/>
    <x v="187"/>
    <n v="3350"/>
    <x v="50"/>
    <n v="1.5112936344969199"/>
  </r>
  <r>
    <s v="LACRYM Karim"/>
    <x v="0"/>
    <d v="1985-04-19T00:00:00"/>
    <x v="3"/>
    <x v="11"/>
    <x v="188"/>
    <n v="5850"/>
    <x v="4"/>
    <n v="7.7754962354551678"/>
  </r>
  <r>
    <s v="LAGARTE Christine"/>
    <x v="1"/>
    <d v="1956-01-01T00:00:00"/>
    <x v="3"/>
    <x v="18"/>
    <x v="189"/>
    <n v="2200"/>
    <x v="29"/>
    <n v="10.636550308008214"/>
  </r>
  <r>
    <s v="LAKHLAN Lachlan"/>
    <x v="0"/>
    <d v="1995-08-25T00:00:00"/>
    <x v="0"/>
    <x v="0"/>
    <x v="190"/>
    <n v="3300"/>
    <x v="32"/>
    <n v="7.052703627652293"/>
  </r>
  <r>
    <s v="LARSAY Larri"/>
    <x v="0"/>
    <d v="1998-07-22T00:00:00"/>
    <x v="0"/>
    <x v="21"/>
    <x v="191"/>
    <n v="3100"/>
    <x v="27"/>
    <n v="6.9459274469541414"/>
  </r>
  <r>
    <s v="LARZON Brie"/>
    <x v="1"/>
    <d v="1989-10-01T00:00:00"/>
    <x v="0"/>
    <x v="17"/>
    <x v="192"/>
    <n v="6350"/>
    <x v="10"/>
    <n v="4.3942505133470222"/>
  </r>
  <r>
    <s v="LAWRENSE Jennifer"/>
    <x v="1"/>
    <d v="1990-08-15T00:00:00"/>
    <x v="1"/>
    <x v="20"/>
    <x v="193"/>
    <n v="5100"/>
    <x v="36"/>
    <n v="1.9876796714579055"/>
  </r>
  <r>
    <s v="LAX Jude"/>
    <x v="0"/>
    <d v="1972-12-29T00:00:00"/>
    <x v="3"/>
    <x v="29"/>
    <x v="194"/>
    <n v="5150"/>
    <x v="40"/>
    <n v="7.8740588637919231"/>
  </r>
  <r>
    <s v="LAZSALLE Jean"/>
    <x v="0"/>
    <d v="1955-05-03T00:00:00"/>
    <x v="5"/>
    <x v="22"/>
    <x v="195"/>
    <n v="2250"/>
    <x v="29"/>
    <n v="6.5954825462012323"/>
  </r>
  <r>
    <s v="LEBROM James"/>
    <x v="0"/>
    <d v="1984-12-30T00:00:00"/>
    <x v="4"/>
    <x v="19"/>
    <x v="196"/>
    <n v="3600"/>
    <x v="25"/>
    <n v="10.559890485968515"/>
  </r>
  <r>
    <s v="LEKUN Yann"/>
    <x v="0"/>
    <d v="1960-07-08T00:00:00"/>
    <x v="3"/>
    <x v="18"/>
    <x v="197"/>
    <n v="2700"/>
    <x v="46"/>
    <n v="9.3497604380561263"/>
  </r>
  <r>
    <s v="LEMAYRE Bruno"/>
    <x v="0"/>
    <d v="1969-04-15T00:00:00"/>
    <x v="2"/>
    <x v="14"/>
    <x v="198"/>
    <n v="3600"/>
    <x v="7"/>
    <n v="2.4339493497604381"/>
  </r>
  <r>
    <s v="LEP Leo"/>
    <x v="0"/>
    <d v="1994-03-03T00:00:00"/>
    <x v="2"/>
    <x v="2"/>
    <x v="73"/>
    <n v="5150"/>
    <x v="8"/>
    <n v="2.8555783709787819"/>
  </r>
  <r>
    <s v="LEVANDOWZKI Anthony"/>
    <x v="0"/>
    <d v="1980-03-08T00:00:00"/>
    <x v="2"/>
    <x v="5"/>
    <x v="199"/>
    <n v="7100"/>
    <x v="9"/>
    <n v="11.006160164271048"/>
  </r>
  <r>
    <s v="LEWY Clara"/>
    <x v="1"/>
    <d v="1991-01-24T00:00:00"/>
    <x v="5"/>
    <x v="8"/>
    <x v="200"/>
    <n v="4200"/>
    <x v="5"/>
    <n v="1.9739904175222451"/>
  </r>
  <r>
    <s v="LEWY Marc"/>
    <x v="0"/>
    <d v="1961-10-16T00:00:00"/>
    <x v="2"/>
    <x v="5"/>
    <x v="201"/>
    <n v="5250"/>
    <x v="31"/>
    <n v="7.222450376454483"/>
  </r>
  <r>
    <s v="LEWYS Leah"/>
    <x v="1"/>
    <d v="1996-07-17T00:00:00"/>
    <x v="3"/>
    <x v="18"/>
    <x v="202"/>
    <n v="2400"/>
    <x v="16"/>
    <n v="2.2231348391512662"/>
  </r>
  <r>
    <s v="LOGAM Logan"/>
    <x v="0"/>
    <d v="1995-04-01T00:00:00"/>
    <x v="3"/>
    <x v="3"/>
    <x v="203"/>
    <n v="3350"/>
    <x v="32"/>
    <n v="1.5852156057494866"/>
  </r>
  <r>
    <s v="LONZDALE Joe"/>
    <x v="0"/>
    <d v="1982-09-12T00:00:00"/>
    <x v="5"/>
    <x v="16"/>
    <x v="204"/>
    <n v="4150"/>
    <x v="38"/>
    <n v="8.6817248459958929"/>
  </r>
  <r>
    <s v="LOUIZ Louis"/>
    <x v="0"/>
    <d v="1998-11-12T00:00:00"/>
    <x v="2"/>
    <x v="2"/>
    <x v="205"/>
    <n v="5700"/>
    <x v="27"/>
    <n v="3.5811088295687883"/>
  </r>
  <r>
    <s v="LUCYE Lucie"/>
    <x v="1"/>
    <d v="2001-06-09T00:00:00"/>
    <x v="5"/>
    <x v="22"/>
    <x v="206"/>
    <n v="2750"/>
    <x v="33"/>
    <n v="3.5181382614647503"/>
  </r>
  <r>
    <s v="LYLLARD Damian"/>
    <x v="0"/>
    <d v="1990-07-15T00:00:00"/>
    <x v="3"/>
    <x v="29"/>
    <x v="207"/>
    <n v="5050"/>
    <x v="36"/>
    <n v="9.1389459274469544"/>
  </r>
  <r>
    <s v="MADAL Ramon"/>
    <x v="0"/>
    <d v="1970-03-01T00:00:00"/>
    <x v="0"/>
    <x v="21"/>
    <x v="208"/>
    <n v="3200"/>
    <x v="24"/>
    <n v="7.5455167693360714"/>
  </r>
  <r>
    <s v="MADSEM Mads"/>
    <x v="0"/>
    <d v="1965-11-22T00:00:00"/>
    <x v="4"/>
    <x v="4"/>
    <x v="209"/>
    <n v="6500"/>
    <x v="35"/>
    <n v="0.46269678302532513"/>
  </r>
  <r>
    <s v="MAETA Tadashi"/>
    <x v="0"/>
    <d v="1964-04-18T00:00:00"/>
    <x v="5"/>
    <x v="8"/>
    <x v="210"/>
    <n v="4150"/>
    <x v="21"/>
    <n v="4.084873374401095"/>
  </r>
  <r>
    <s v="MAHFOOF Léna"/>
    <x v="1"/>
    <d v="1997-11-19T00:00:00"/>
    <x v="5"/>
    <x v="22"/>
    <x v="211"/>
    <n v="2300"/>
    <x v="18"/>
    <n v="5.4017796030116356"/>
  </r>
  <r>
    <s v="MAKRON Emmanuel"/>
    <x v="0"/>
    <d v="1977-12-21T00:00:00"/>
    <x v="0"/>
    <x v="10"/>
    <x v="212"/>
    <n v="2750"/>
    <x v="0"/>
    <n v="10.047912388774812"/>
  </r>
  <r>
    <s v="MANAUDOO Laure"/>
    <x v="1"/>
    <d v="1986-10-09T00:00:00"/>
    <x v="0"/>
    <x v="0"/>
    <x v="213"/>
    <n v="2750"/>
    <x v="30"/>
    <n v="6.3189596167008899"/>
  </r>
  <r>
    <s v="MARAYEN Shantanu"/>
    <x v="0"/>
    <d v="1963-05-27T00:00:00"/>
    <x v="3"/>
    <x v="3"/>
    <x v="214"/>
    <n v="3100"/>
    <x v="1"/>
    <n v="2.0999315537303218"/>
  </r>
  <r>
    <s v="MARIM Sanna"/>
    <x v="1"/>
    <d v="1985-11-16T00:00:00"/>
    <x v="1"/>
    <x v="20"/>
    <x v="215"/>
    <n v="5100"/>
    <x v="4"/>
    <n v="1.3251197809719371"/>
  </r>
  <r>
    <s v="MARINELLY Giulia"/>
    <x v="1"/>
    <d v="1987-03-14T00:00:00"/>
    <x v="5"/>
    <x v="8"/>
    <x v="176"/>
    <n v="2900"/>
    <x v="12"/>
    <n v="3.2580424366872007"/>
  </r>
  <r>
    <s v="MARTYNEZ Alexia"/>
    <x v="1"/>
    <d v="1994-02-04T00:00:00"/>
    <x v="5"/>
    <x v="16"/>
    <x v="216"/>
    <n v="3550"/>
    <x v="8"/>
    <n v="0.56673511293634493"/>
  </r>
  <r>
    <s v="MARYAN Lena"/>
    <x v="1"/>
    <d v="1998-11-19T00:00:00"/>
    <x v="3"/>
    <x v="3"/>
    <x v="217"/>
    <n v="3650"/>
    <x v="27"/>
    <n v="2.9787816563997263"/>
  </r>
  <r>
    <s v="MARYN Sanna"/>
    <x v="1"/>
    <d v="1985-11-16T00:00:00"/>
    <x v="0"/>
    <x v="0"/>
    <x v="218"/>
    <n v="3250"/>
    <x v="4"/>
    <n v="3.159479808350445"/>
  </r>
  <r>
    <s v="MAZA Maya"/>
    <x v="1"/>
    <d v="2001-07-02T00:00:00"/>
    <x v="5"/>
    <x v="8"/>
    <x v="219"/>
    <n v="4300"/>
    <x v="33"/>
    <n v="4.3586584531143053"/>
  </r>
  <r>
    <s v="MBAKPÉ Kylian"/>
    <x v="0"/>
    <d v="1998-12-20T00:00:00"/>
    <x v="5"/>
    <x v="9"/>
    <x v="220"/>
    <n v="4200"/>
    <x v="27"/>
    <n v="5.938398357289528"/>
  </r>
  <r>
    <s v="MBYER Marissa"/>
    <x v="1"/>
    <d v="1975-05-30T00:00:00"/>
    <x v="0"/>
    <x v="10"/>
    <x v="221"/>
    <n v="3150"/>
    <x v="17"/>
    <n v="8.7091033538672136"/>
  </r>
  <r>
    <s v="ME Jack"/>
    <x v="0"/>
    <d v="1964-09-10T00:00:00"/>
    <x v="1"/>
    <x v="20"/>
    <x v="222"/>
    <n v="4000"/>
    <x v="21"/>
    <n v="10.743326488706366"/>
  </r>
  <r>
    <s v="MELENCHOM Jean"/>
    <x v="0"/>
    <d v="1951-08-19T00:00:00"/>
    <x v="5"/>
    <x v="13"/>
    <x v="164"/>
    <n v="3800"/>
    <x v="51"/>
    <n v="7.9698836413415473"/>
  </r>
  <r>
    <s v="MELISZA Melissa"/>
    <x v="1"/>
    <d v="1995-10-18T00:00:00"/>
    <x v="3"/>
    <x v="3"/>
    <x v="223"/>
    <n v="3100"/>
    <x v="32"/>
    <n v="9.1663244353182751"/>
  </r>
  <r>
    <s v="MELOMI Giorgia"/>
    <x v="1"/>
    <d v="1977-01-15T00:00:00"/>
    <x v="0"/>
    <x v="0"/>
    <x v="224"/>
    <n v="2650"/>
    <x v="0"/>
    <n v="8.8487337440109517"/>
  </r>
  <r>
    <s v="MELONY Giorgia"/>
    <x v="1"/>
    <d v="1977-01-15T00:00:00"/>
    <x v="0"/>
    <x v="10"/>
    <x v="225"/>
    <n v="2700"/>
    <x v="0"/>
    <n v="4.9089664613278572"/>
  </r>
  <r>
    <s v="MESSY Lionel"/>
    <x v="0"/>
    <d v="1987-06-24T00:00:00"/>
    <x v="2"/>
    <x v="5"/>
    <x v="226"/>
    <n v="6150"/>
    <x v="12"/>
    <n v="7.9041752224503767"/>
  </r>
  <r>
    <s v="METZOLA Roberta"/>
    <x v="1"/>
    <d v="1979-01-18T00:00:00"/>
    <x v="2"/>
    <x v="12"/>
    <x v="136"/>
    <n v="2550"/>
    <x v="14"/>
    <n v="3.378507871321013"/>
  </r>
  <r>
    <s v="MEUER Manuel"/>
    <x v="0"/>
    <d v="1986-03-27T00:00:00"/>
    <x v="4"/>
    <x v="24"/>
    <x v="227"/>
    <n v="2950"/>
    <x v="30"/>
    <n v="6.3764544832306642"/>
  </r>
  <r>
    <s v="MKMILLON Doug"/>
    <x v="0"/>
    <d v="1966-10-17T00:00:00"/>
    <x v="3"/>
    <x v="11"/>
    <x v="228"/>
    <n v="4650"/>
    <x v="22"/>
    <n v="1.9493497604380561"/>
  </r>
  <r>
    <s v="MODRIK Luka"/>
    <x v="0"/>
    <d v="1985-09-09T00:00:00"/>
    <x v="1"/>
    <x v="26"/>
    <x v="229"/>
    <n v="2500"/>
    <x v="4"/>
    <n v="0.82409308692676253"/>
  </r>
  <r>
    <s v="MOEL Cody"/>
    <x v="0"/>
    <d v="1990-11-22T00:00:00"/>
    <x v="5"/>
    <x v="9"/>
    <x v="230"/>
    <n v="3550"/>
    <x v="36"/>
    <n v="10.116358658453114"/>
  </r>
  <r>
    <s v="MOLA Lola"/>
    <x v="1"/>
    <d v="2000-03-02T00:00:00"/>
    <x v="0"/>
    <x v="0"/>
    <x v="231"/>
    <n v="2550"/>
    <x v="6"/>
    <n v="3.2142368240930868"/>
  </r>
  <r>
    <s v="MOMOB Jason"/>
    <x v="0"/>
    <d v="1979-08-01T00:00:00"/>
    <x v="4"/>
    <x v="24"/>
    <x v="232"/>
    <n v="2650"/>
    <x v="14"/>
    <n v="2.3600273785078714"/>
  </r>
  <r>
    <s v="MORAMT Ja"/>
    <x v="0"/>
    <d v="1999-08-10T00:00:00"/>
    <x v="1"/>
    <x v="26"/>
    <x v="233"/>
    <n v="2600"/>
    <x v="39"/>
    <n v="2.5325119780971939"/>
  </r>
  <r>
    <s v="MORAWIECKY Mateusz"/>
    <x v="0"/>
    <d v="1968-06-20T00:00:00"/>
    <x v="1"/>
    <x v="1"/>
    <x v="234"/>
    <n v="4300"/>
    <x v="44"/>
    <n v="9.3579739904175216"/>
  </r>
  <r>
    <s v="MRBEAZT Jimmy"/>
    <x v="0"/>
    <d v="1998-05-07T00:00:00"/>
    <x v="2"/>
    <x v="5"/>
    <x v="235"/>
    <n v="6150"/>
    <x v="27"/>
    <n v="7.6331279945242985"/>
  </r>
  <r>
    <s v="MUGURVZA Garbine"/>
    <x v="1"/>
    <d v="1993-10-08T00:00:00"/>
    <x v="5"/>
    <x v="13"/>
    <x v="236"/>
    <n v="4750"/>
    <x v="28"/>
    <n v="4.5804243668720055"/>
  </r>
  <r>
    <s v="MURBHY Cillian"/>
    <x v="0"/>
    <d v="1976-05-25T00:00:00"/>
    <x v="4"/>
    <x v="23"/>
    <x v="237"/>
    <n v="2600"/>
    <x v="48"/>
    <n v="9.2813141683778237"/>
  </r>
  <r>
    <s v="MUSC Elon"/>
    <x v="0"/>
    <d v="1971-06-28T00:00:00"/>
    <x v="5"/>
    <x v="13"/>
    <x v="238"/>
    <n v="4500"/>
    <x v="23"/>
    <n v="7.9397672826830936"/>
  </r>
  <r>
    <s v="MVHOVA Karolina"/>
    <x v="1"/>
    <d v="1996-08-21T00:00:00"/>
    <x v="0"/>
    <x v="6"/>
    <x v="239"/>
    <n v="2200"/>
    <x v="16"/>
    <n v="6.0917180013689256"/>
  </r>
  <r>
    <s v="MYCHOU Miguel"/>
    <x v="0"/>
    <d v="2001-10-02T00:00:00"/>
    <x v="5"/>
    <x v="16"/>
    <x v="240"/>
    <n v="3900"/>
    <x v="33"/>
    <n v="3.4414784394250515"/>
  </r>
  <r>
    <s v="MYLEI Javier"/>
    <x v="0"/>
    <d v="1970-10-22T00:00:00"/>
    <x v="2"/>
    <x v="12"/>
    <x v="241"/>
    <n v="3100"/>
    <x v="24"/>
    <n v="9.0622861054072548"/>
  </r>
  <r>
    <s v="MYONGO Lupita"/>
    <x v="1"/>
    <d v="1983-03-01T00:00:00"/>
    <x v="5"/>
    <x v="13"/>
    <x v="242"/>
    <n v="5350"/>
    <x v="26"/>
    <n v="8.0711841204654338"/>
  </r>
  <r>
    <s v="MYTCHELL Donovan"/>
    <x v="0"/>
    <d v="1996-09-07T00:00:00"/>
    <x v="4"/>
    <x v="4"/>
    <x v="243"/>
    <n v="5450"/>
    <x v="16"/>
    <n v="9.2840520191649549"/>
  </r>
  <r>
    <s v="NA Jack"/>
    <x v="0"/>
    <d v="1964-09-10T00:00:00"/>
    <x v="0"/>
    <x v="21"/>
    <x v="244"/>
    <n v="2700"/>
    <x v="21"/>
    <n v="2.1245722108145104"/>
  </r>
  <r>
    <s v="NATAL Rafael"/>
    <x v="0"/>
    <d v="1986-06-03T00:00:00"/>
    <x v="0"/>
    <x v="17"/>
    <x v="245"/>
    <n v="5150"/>
    <x v="30"/>
    <n v="2.2669404517453797"/>
  </r>
  <r>
    <s v="NAZTY Lena"/>
    <x v="1"/>
    <d v="1998-11-19T00:00:00"/>
    <x v="0"/>
    <x v="21"/>
    <x v="246"/>
    <n v="2700"/>
    <x v="27"/>
    <n v="1.3744010951403149"/>
  </r>
  <r>
    <s v="NEL Mel"/>
    <x v="1"/>
    <d v="1994-08-20T00:00:00"/>
    <x v="0"/>
    <x v="10"/>
    <x v="247"/>
    <n v="3050"/>
    <x v="8"/>
    <n v="10.064339493497604"/>
  </r>
  <r>
    <s v="NEWZOM Gavin"/>
    <x v="0"/>
    <d v="1967-10-10T00:00:00"/>
    <x v="5"/>
    <x v="16"/>
    <x v="248"/>
    <n v="4650"/>
    <x v="19"/>
    <n v="6.2067077344284733"/>
  </r>
  <r>
    <s v="NIKOLAS Nicolas"/>
    <x v="0"/>
    <d v="1991-12-04T00:00:00"/>
    <x v="1"/>
    <x v="20"/>
    <x v="249"/>
    <n v="3850"/>
    <x v="5"/>
    <n v="10.540725530458589"/>
  </r>
  <r>
    <s v="NORMAM Norman"/>
    <x v="0"/>
    <d v="1987-04-14T00:00:00"/>
    <x v="0"/>
    <x v="10"/>
    <x v="250"/>
    <n v="3150"/>
    <x v="12"/>
    <n v="10.365503080082135"/>
  </r>
  <r>
    <s v="NOYEZ Elizabeth"/>
    <x v="1"/>
    <d v="1982-09-09T00:00:00"/>
    <x v="1"/>
    <x v="1"/>
    <x v="251"/>
    <n v="4450"/>
    <x v="38"/>
    <n v="3.3675564681724848"/>
  </r>
  <r>
    <s v="NYNJA Tyler"/>
    <x v="0"/>
    <d v="1991-06-07T00:00:00"/>
    <x v="0"/>
    <x v="10"/>
    <x v="252"/>
    <n v="3050"/>
    <x v="5"/>
    <n v="3.7535934291581108"/>
  </r>
  <r>
    <s v="OBRATOR Andres"/>
    <x v="0"/>
    <d v="1953-11-13T00:00:00"/>
    <x v="4"/>
    <x v="4"/>
    <x v="253"/>
    <n v="4600"/>
    <x v="52"/>
    <n v="5.6071184120465434"/>
  </r>
  <r>
    <s v="OCASYOCORTEZ Alexandria"/>
    <x v="1"/>
    <d v="1989-10-13T00:00:00"/>
    <x v="2"/>
    <x v="5"/>
    <x v="254"/>
    <n v="5550"/>
    <x v="10"/>
    <n v="2.3162217659137578"/>
  </r>
  <r>
    <s v="ORBAM Viktor"/>
    <x v="0"/>
    <d v="1963-05-31T00:00:00"/>
    <x v="3"/>
    <x v="3"/>
    <x v="255"/>
    <n v="2850"/>
    <x v="1"/>
    <n v="3.5674195756331279"/>
  </r>
  <r>
    <s v="OSIMHEM Victor"/>
    <x v="0"/>
    <d v="1998-12-29T00:00:00"/>
    <x v="2"/>
    <x v="14"/>
    <x v="256"/>
    <n v="3150"/>
    <x v="27"/>
    <n v="3.7399041752224504"/>
  </r>
  <r>
    <s v="OZAKA Naomi"/>
    <x v="1"/>
    <d v="1997-10-16T00:00:00"/>
    <x v="0"/>
    <x v="6"/>
    <x v="257"/>
    <n v="2300"/>
    <x v="18"/>
    <n v="10.206707734428473"/>
  </r>
  <r>
    <s v="PANNEQUIM Paul"/>
    <x v="0"/>
    <d v="1983-11-21T00:00:00"/>
    <x v="1"/>
    <x v="26"/>
    <x v="258"/>
    <n v="2800"/>
    <x v="26"/>
    <n v="5.9739904175222449"/>
  </r>
  <r>
    <s v="PARKAR Tony"/>
    <x v="0"/>
    <d v="1982-05-17T00:00:00"/>
    <x v="5"/>
    <x v="22"/>
    <x v="259"/>
    <n v="2800"/>
    <x v="38"/>
    <n v="8.7939767282683086"/>
  </r>
  <r>
    <s v="PATINZON Robert"/>
    <x v="0"/>
    <d v="1986-05-13T00:00:00"/>
    <x v="0"/>
    <x v="6"/>
    <x v="260"/>
    <n v="2200"/>
    <x v="30"/>
    <n v="6.5325119780971939"/>
  </r>
  <r>
    <s v="PAZHINYAN Nikol"/>
    <x v="0"/>
    <d v="1975-06-01T00:00:00"/>
    <x v="0"/>
    <x v="0"/>
    <x v="261"/>
    <n v="2400"/>
    <x v="17"/>
    <n v="9.546885694729637"/>
  </r>
  <r>
    <s v="PERKIMS Melanie"/>
    <x v="1"/>
    <d v="1987-05-13T00:00:00"/>
    <x v="5"/>
    <x v="8"/>
    <x v="262"/>
    <n v="2850"/>
    <x v="12"/>
    <n v="4.4161533196440796"/>
  </r>
  <r>
    <s v="PEWTIEPIE Felix"/>
    <x v="0"/>
    <d v="1989-10-24T00:00:00"/>
    <x v="2"/>
    <x v="12"/>
    <x v="263"/>
    <n v="2550"/>
    <x v="10"/>
    <n v="7.5674195756331279"/>
  </r>
  <r>
    <s v="PHELPZ Michael"/>
    <x v="0"/>
    <d v="1985-06-30T00:00:00"/>
    <x v="2"/>
    <x v="5"/>
    <x v="264"/>
    <n v="5850"/>
    <x v="4"/>
    <n v="9.5989048596851472"/>
  </r>
  <r>
    <s v="PHYLIPPE Edouard"/>
    <x v="0"/>
    <d v="1970-11-28T00:00:00"/>
    <x v="4"/>
    <x v="23"/>
    <x v="220"/>
    <n v="2750"/>
    <x v="24"/>
    <n v="5.938398357289528"/>
  </r>
  <r>
    <s v="PIAMTEDOSI Matteo"/>
    <x v="0"/>
    <d v="1963-04-20T00:00:00"/>
    <x v="0"/>
    <x v="17"/>
    <x v="265"/>
    <n v="5850"/>
    <x v="1"/>
    <n v="10.80082135523614"/>
  </r>
  <r>
    <s v="PLENKOVIK Andrej"/>
    <x v="0"/>
    <d v="1970-04-08T00:00:00"/>
    <x v="3"/>
    <x v="25"/>
    <x v="266"/>
    <n v="2450"/>
    <x v="24"/>
    <n v="6.1136208076659821"/>
  </r>
  <r>
    <s v="PLYSKOVA Karolina"/>
    <x v="1"/>
    <d v="1992-03-23T00:00:00"/>
    <x v="5"/>
    <x v="16"/>
    <x v="267"/>
    <n v="4400"/>
    <x v="2"/>
    <n v="2.3353867214236823"/>
  </r>
  <r>
    <s v="POPBY Poppy"/>
    <x v="1"/>
    <d v="1995-01-01T00:00:00"/>
    <x v="2"/>
    <x v="2"/>
    <x v="268"/>
    <n v="4600"/>
    <x v="8"/>
    <n v="9.1279945242984262"/>
  </r>
  <r>
    <s v="POUL Logan"/>
    <x v="0"/>
    <d v="1995-04-01T00:00:00"/>
    <x v="0"/>
    <x v="21"/>
    <x v="269"/>
    <n v="2300"/>
    <x v="32"/>
    <n v="9.2347707049965777"/>
  </r>
  <r>
    <s v="PYCHAY Sundar"/>
    <x v="0"/>
    <d v="1972-06-10T00:00:00"/>
    <x v="0"/>
    <x v="21"/>
    <x v="270"/>
    <n v="3050"/>
    <x v="40"/>
    <n v="2.9158110882956878"/>
  </r>
  <r>
    <s v="PYERRE Pierre"/>
    <x v="0"/>
    <d v="1992-01-05T00:00:00"/>
    <x v="0"/>
    <x v="0"/>
    <x v="271"/>
    <n v="3300"/>
    <x v="5"/>
    <n v="5.8781656399726216"/>
  </r>
  <r>
    <s v="PYRLO Andrea"/>
    <x v="0"/>
    <d v="1979-05-19T00:00:00"/>
    <x v="5"/>
    <x v="13"/>
    <x v="272"/>
    <n v="4500"/>
    <x v="14"/>
    <n v="2.5982203969883639"/>
  </r>
  <r>
    <s v="RABHAEL Raphael"/>
    <x v="0"/>
    <d v="1997-04-14T00:00:00"/>
    <x v="4"/>
    <x v="23"/>
    <x v="273"/>
    <n v="3350"/>
    <x v="18"/>
    <n v="9.3963039014373724"/>
  </r>
  <r>
    <s v="RABINOE Megan"/>
    <x v="1"/>
    <d v="1985-07-05T00:00:00"/>
    <x v="2"/>
    <x v="12"/>
    <x v="274"/>
    <n v="3750"/>
    <x v="4"/>
    <n v="4.2190280629705681"/>
  </r>
  <r>
    <s v="RAMABHOSA Cyril"/>
    <x v="0"/>
    <d v="1952-11-17T00:00:00"/>
    <x v="0"/>
    <x v="10"/>
    <x v="275"/>
    <n v="3100"/>
    <x v="45"/>
    <n v="6.584531143052704"/>
  </r>
  <r>
    <s v="RAMY Malek"/>
    <x v="0"/>
    <d v="1981-05-12T00:00:00"/>
    <x v="0"/>
    <x v="17"/>
    <x v="276"/>
    <n v="5300"/>
    <x v="3"/>
    <n v="6.6338124572210813"/>
  </r>
  <r>
    <s v="RATCLIFFE Daniel"/>
    <x v="0"/>
    <d v="1989-07-23T00:00:00"/>
    <x v="4"/>
    <x v="19"/>
    <x v="277"/>
    <n v="2900"/>
    <x v="10"/>
    <n v="4.8569472963723479"/>
  </r>
  <r>
    <s v="REYMOLDS Ryan"/>
    <x v="0"/>
    <d v="1976-10-23T00:00:00"/>
    <x v="3"/>
    <x v="3"/>
    <x v="278"/>
    <n v="3150"/>
    <x v="48"/>
    <n v="7.9780971937029435"/>
  </r>
  <r>
    <s v="ROBBYE Margot"/>
    <x v="1"/>
    <d v="1990-07-02T00:00:00"/>
    <x v="0"/>
    <x v="6"/>
    <x v="279"/>
    <n v="2350"/>
    <x v="36"/>
    <n v="10.138261464750171"/>
  </r>
  <r>
    <s v="RODRYGUEZ James"/>
    <x v="0"/>
    <d v="1991-07-12T00:00:00"/>
    <x v="2"/>
    <x v="5"/>
    <x v="280"/>
    <n v="5550"/>
    <x v="5"/>
    <n v="7.0253251197809723"/>
  </r>
  <r>
    <s v="ROGERZ Aaron"/>
    <x v="0"/>
    <d v="1983-12-02T00:00:00"/>
    <x v="0"/>
    <x v="21"/>
    <x v="281"/>
    <n v="2950"/>
    <x v="26"/>
    <n v="9.500342231348391"/>
  </r>
  <r>
    <s v="ROMAIM Romain"/>
    <x v="0"/>
    <d v="1995-05-21T00:00:00"/>
    <x v="0"/>
    <x v="21"/>
    <x v="282"/>
    <n v="2700"/>
    <x v="32"/>
    <n v="3.0280629705681039"/>
  </r>
  <r>
    <s v="ROMAN Saoirse"/>
    <x v="1"/>
    <d v="1994-04-12T00:00:00"/>
    <x v="1"/>
    <x v="20"/>
    <x v="283"/>
    <n v="3800"/>
    <x v="8"/>
    <n v="1.5879534565366187"/>
  </r>
  <r>
    <s v="ROMZ Romy"/>
    <x v="1"/>
    <d v="1996-03-18T00:00:00"/>
    <x v="4"/>
    <x v="19"/>
    <x v="284"/>
    <n v="2750"/>
    <x v="16"/>
    <n v="1.3114305270362765"/>
  </r>
  <r>
    <s v="RONOLDO Cristiano"/>
    <x v="0"/>
    <d v="1985-02-05T00:00:00"/>
    <x v="5"/>
    <x v="8"/>
    <x v="285"/>
    <n v="4350"/>
    <x v="4"/>
    <n v="3.7371663244353184"/>
  </r>
  <r>
    <s v="ROTI Eli"/>
    <x v="0"/>
    <d v="1972-04-18T00:00:00"/>
    <x v="5"/>
    <x v="22"/>
    <x v="286"/>
    <n v="2500"/>
    <x v="40"/>
    <n v="0.48459958932238195"/>
  </r>
  <r>
    <s v="RYVIAN RJ"/>
    <x v="0"/>
    <d v="1983-01-01T00:00:00"/>
    <x v="4"/>
    <x v="4"/>
    <x v="287"/>
    <n v="5050"/>
    <x v="38"/>
    <n v="7.3620807665982202"/>
  </r>
  <r>
    <s v="SAMANAS Sanaa"/>
    <x v="1"/>
    <d v="1989-06-20T00:00:00"/>
    <x v="3"/>
    <x v="18"/>
    <x v="288"/>
    <n v="2500"/>
    <x v="10"/>
    <n v="3.915126625598905"/>
  </r>
  <r>
    <s v="SAME Leroy"/>
    <x v="0"/>
    <d v="1996-01-11T00:00:00"/>
    <x v="2"/>
    <x v="12"/>
    <x v="289"/>
    <n v="2550"/>
    <x v="16"/>
    <n v="9.7248459958932241"/>
  </r>
  <r>
    <s v="SHARAPIVA Maria"/>
    <x v="1"/>
    <d v="1987-04-19T00:00:00"/>
    <x v="0"/>
    <x v="17"/>
    <x v="290"/>
    <n v="5650"/>
    <x v="12"/>
    <n v="8.5530458590006848"/>
  </r>
  <r>
    <s v="SI Omar"/>
    <x v="0"/>
    <d v="1978-01-20T00:00:00"/>
    <x v="4"/>
    <x v="24"/>
    <x v="291"/>
    <n v="3800"/>
    <x v="43"/>
    <n v="4.4024640657084193"/>
  </r>
  <r>
    <s v="SIMEONY Gilles"/>
    <x v="0"/>
    <d v="1967-09-14T00:00:00"/>
    <x v="4"/>
    <x v="19"/>
    <x v="292"/>
    <n v="3300"/>
    <x v="19"/>
    <n v="1.5085557837097878"/>
  </r>
  <r>
    <s v="SKHOLZ Olaf"/>
    <x v="0"/>
    <d v="1958-06-14T00:00:00"/>
    <x v="2"/>
    <x v="12"/>
    <x v="293"/>
    <n v="3600"/>
    <x v="53"/>
    <n v="3.1184120465434635"/>
  </r>
  <r>
    <s v="SOM Heungmin"/>
    <x v="0"/>
    <d v="1992-07-08T00:00:00"/>
    <x v="3"/>
    <x v="3"/>
    <x v="294"/>
    <n v="3500"/>
    <x v="2"/>
    <n v="0.6269678302532512"/>
  </r>
  <r>
    <s v="SPIEGAL Evan"/>
    <x v="0"/>
    <d v="1990-06-04T00:00:00"/>
    <x v="3"/>
    <x v="29"/>
    <x v="295"/>
    <n v="3700"/>
    <x v="36"/>
    <n v="2.5133470225872689"/>
  </r>
  <r>
    <s v="SQUEEZYE Lucas"/>
    <x v="0"/>
    <d v="1996-01-27T00:00:00"/>
    <x v="0"/>
    <x v="10"/>
    <x v="296"/>
    <n v="3450"/>
    <x v="16"/>
    <n v="6.9185489390828199"/>
  </r>
  <r>
    <s v="STANE Emma"/>
    <x v="1"/>
    <d v="1988-11-06T00:00:00"/>
    <x v="3"/>
    <x v="18"/>
    <x v="297"/>
    <n v="2450"/>
    <x v="41"/>
    <n v="1.946611909650924"/>
  </r>
  <r>
    <s v="SUNAC Rishi"/>
    <x v="0"/>
    <d v="1980-05-12T00:00:00"/>
    <x v="5"/>
    <x v="22"/>
    <x v="298"/>
    <n v="2300"/>
    <x v="9"/>
    <n v="10.688569472963723"/>
  </r>
  <r>
    <s v="SVNAK Rishi"/>
    <x v="0"/>
    <d v="1980-05-12T00:00:00"/>
    <x v="4"/>
    <x v="7"/>
    <x v="299"/>
    <n v="2550"/>
    <x v="9"/>
    <n v="8.4052019164955514"/>
  </r>
  <r>
    <s v="SVYATEK Iga"/>
    <x v="1"/>
    <d v="2001-05-31T00:00:00"/>
    <x v="2"/>
    <x v="5"/>
    <x v="300"/>
    <n v="5700"/>
    <x v="33"/>
    <n v="3.0636550308008212"/>
  </r>
  <r>
    <s v="SYEBEL Thomas"/>
    <x v="0"/>
    <d v="1952-11-20T00:00:00"/>
    <x v="0"/>
    <x v="6"/>
    <x v="301"/>
    <n v="2300"/>
    <x v="45"/>
    <n v="4.9144421629021222"/>
  </r>
  <r>
    <s v="TAM Lisa"/>
    <x v="1"/>
    <d v="1959-08-07T00:00:00"/>
    <x v="3"/>
    <x v="3"/>
    <x v="302"/>
    <n v="3450"/>
    <x v="47"/>
    <n v="7.8959616700889805"/>
  </r>
  <r>
    <s v="TATY Tati"/>
    <x v="1"/>
    <d v="1982-02-08T00:00:00"/>
    <x v="4"/>
    <x v="24"/>
    <x v="303"/>
    <n v="2800"/>
    <x v="38"/>
    <n v="1.0102669404517455"/>
  </r>
  <r>
    <s v="TAURASY Diana"/>
    <x v="1"/>
    <d v="1982-06-11T00:00:00"/>
    <x v="5"/>
    <x v="16"/>
    <x v="304"/>
    <n v="3150"/>
    <x v="38"/>
    <n v="6.5242984257357977"/>
  </r>
  <r>
    <s v="TAVBIRA Christiane"/>
    <x v="1"/>
    <d v="1952-02-02T00:00:00"/>
    <x v="5"/>
    <x v="8"/>
    <x v="305"/>
    <n v="4000"/>
    <x v="45"/>
    <n v="10.72416153319644"/>
  </r>
  <r>
    <s v="TELL Michael"/>
    <x v="0"/>
    <d v="1965-02-23T00:00:00"/>
    <x v="2"/>
    <x v="14"/>
    <x v="306"/>
    <n v="4050"/>
    <x v="35"/>
    <n v="4.0793976728268309"/>
  </r>
  <r>
    <s v="THEROM Charlize"/>
    <x v="1"/>
    <d v="1975-08-07T00:00:00"/>
    <x v="2"/>
    <x v="5"/>
    <x v="307"/>
    <n v="5850"/>
    <x v="17"/>
    <n v="9.2648870636550313"/>
  </r>
  <r>
    <s v="THIO Theo"/>
    <x v="0"/>
    <d v="2000-04-01T00:00:00"/>
    <x v="2"/>
    <x v="15"/>
    <x v="308"/>
    <n v="4950"/>
    <x v="6"/>
    <n v="0.88980150581793294"/>
  </r>
  <r>
    <s v="THOMAZ Thomas"/>
    <x v="0"/>
    <d v="1993-05-06T00:00:00"/>
    <x v="2"/>
    <x v="14"/>
    <x v="309"/>
    <n v="4400"/>
    <x v="28"/>
    <n v="10.368240930869268"/>
  </r>
  <r>
    <s v="TORSEY Jack"/>
    <x v="0"/>
    <d v="1976-11-19T00:00:00"/>
    <x v="2"/>
    <x v="12"/>
    <x v="310"/>
    <n v="2350"/>
    <x v="48"/>
    <n v="5.5742642026009586"/>
  </r>
  <r>
    <s v="TRIVER Adam"/>
    <x v="0"/>
    <d v="1983-11-19T00:00:00"/>
    <x v="5"/>
    <x v="9"/>
    <x v="311"/>
    <n v="3950"/>
    <x v="26"/>
    <n v="0.32854209445585214"/>
  </r>
  <r>
    <s v="TROGON Whitney"/>
    <x v="1"/>
    <d v="1984-03-16T00:00:00"/>
    <x v="3"/>
    <x v="25"/>
    <x v="312"/>
    <n v="3600"/>
    <x v="25"/>
    <n v="7.6632443531827512"/>
  </r>
  <r>
    <s v="TRUZS Liz"/>
    <x v="1"/>
    <d v="1975-07-26T00:00:00"/>
    <x v="0"/>
    <x v="17"/>
    <x v="313"/>
    <n v="5400"/>
    <x v="17"/>
    <n v="4.7885010266940453"/>
  </r>
  <r>
    <s v="TSIKHAMOVSKAYA Sviatlana"/>
    <x v="1"/>
    <d v="1982-09-11T00:00:00"/>
    <x v="0"/>
    <x v="21"/>
    <x v="314"/>
    <n v="2550"/>
    <x v="38"/>
    <n v="1.2950034223134839"/>
  </r>
  <r>
    <s v="TURMER Sophie"/>
    <x v="1"/>
    <d v="1996-02-21T00:00:00"/>
    <x v="0"/>
    <x v="0"/>
    <x v="315"/>
    <n v="3450"/>
    <x v="16"/>
    <n v="3.4250513347022586"/>
  </r>
  <r>
    <s v="TVSK Donald"/>
    <x v="0"/>
    <d v="1957-04-22T00:00:00"/>
    <x v="0"/>
    <x v="10"/>
    <x v="316"/>
    <n v="3200"/>
    <x v="50"/>
    <n v="3.6659822039698837"/>
  </r>
  <r>
    <s v="VALENTIMA Valentina"/>
    <x v="1"/>
    <d v="1995-06-03T00:00:00"/>
    <x v="5"/>
    <x v="8"/>
    <x v="317"/>
    <n v="4000"/>
    <x v="32"/>
    <n v="0.86789869952087606"/>
  </r>
  <r>
    <s v="VALLZ Manuel"/>
    <x v="0"/>
    <d v="1962-08-13T00:00:00"/>
    <x v="3"/>
    <x v="11"/>
    <x v="318"/>
    <n v="5650"/>
    <x v="42"/>
    <n v="6.882956878850103"/>
  </r>
  <r>
    <s v="VARFLA Luis"/>
    <x v="0"/>
    <d v="1973-08-19T00:00:00"/>
    <x v="2"/>
    <x v="5"/>
    <x v="319"/>
    <n v="6850"/>
    <x v="13"/>
    <n v="2.4284736481861739"/>
  </r>
  <r>
    <s v="VERSTAPBEN Max"/>
    <x v="0"/>
    <d v="1997-09-30T00:00:00"/>
    <x v="5"/>
    <x v="13"/>
    <x v="246"/>
    <n v="5000"/>
    <x v="18"/>
    <n v="1.3744010951403149"/>
  </r>
  <r>
    <s v="VILLAIMI Elias"/>
    <x v="0"/>
    <d v="1985-04-02T00:00:00"/>
    <x v="0"/>
    <x v="10"/>
    <x v="320"/>
    <n v="2800"/>
    <x v="4"/>
    <n v="10.05886379192334"/>
  </r>
  <r>
    <s v="VYKANDER Alicia"/>
    <x v="1"/>
    <d v="1988-10-03T00:00:00"/>
    <x v="2"/>
    <x v="14"/>
    <x v="321"/>
    <n v="4200"/>
    <x v="41"/>
    <n v="10.507871321013004"/>
  </r>
  <r>
    <s v="WAMBAKH Abby"/>
    <x v="1"/>
    <d v="1980-06-02T00:00:00"/>
    <x v="2"/>
    <x v="15"/>
    <x v="322"/>
    <n v="4550"/>
    <x v="9"/>
    <n v="3.4442162902121836"/>
  </r>
  <r>
    <s v="WATKIMS Darren"/>
    <x v="0"/>
    <d v="2005-01-21T00:00:00"/>
    <x v="2"/>
    <x v="5"/>
    <x v="323"/>
    <n v="6150"/>
    <x v="54"/>
    <n v="2.3956194387405887"/>
  </r>
  <r>
    <s v="WATTZ Naomi"/>
    <x v="1"/>
    <d v="1978-09-28T00:00:00"/>
    <x v="1"/>
    <x v="20"/>
    <x v="324"/>
    <n v="4500"/>
    <x v="43"/>
    <n v="3.463381245722108"/>
  </r>
  <r>
    <s v="WATZON Emma"/>
    <x v="1"/>
    <d v="1990-04-15T00:00:00"/>
    <x v="2"/>
    <x v="2"/>
    <x v="325"/>
    <n v="4650"/>
    <x v="36"/>
    <n v="10.532511978097194"/>
  </r>
  <r>
    <s v="WAVQUIEZ Laurent"/>
    <x v="0"/>
    <d v="1975-04-26T00:00:00"/>
    <x v="4"/>
    <x v="4"/>
    <x v="326"/>
    <n v="4800"/>
    <x v="17"/>
    <n v="0.71457905544147848"/>
  </r>
  <r>
    <s v="WAZH Lupita"/>
    <x v="1"/>
    <d v="1983-03-01T00:00:00"/>
    <x v="0"/>
    <x v="0"/>
    <x v="327"/>
    <n v="2550"/>
    <x v="26"/>
    <n v="7.1813826146475019"/>
  </r>
  <r>
    <s v="WEIMSTEIN Julia"/>
    <x v="1"/>
    <d v="1987-02-03T00:00:00"/>
    <x v="5"/>
    <x v="16"/>
    <x v="328"/>
    <n v="4000"/>
    <x v="12"/>
    <n v="6.9979466119096507"/>
  </r>
  <r>
    <s v="WHYTMAN Meg"/>
    <x v="1"/>
    <d v="1956-08-04T00:00:00"/>
    <x v="1"/>
    <x v="28"/>
    <x v="329"/>
    <n v="6800"/>
    <x v="49"/>
    <n v="2.9212867898699519"/>
  </r>
  <r>
    <s v="WHYTNEY Emily"/>
    <x v="1"/>
    <d v="1985-06-12T00:00:00"/>
    <x v="5"/>
    <x v="22"/>
    <x v="330"/>
    <n v="2150"/>
    <x v="4"/>
    <n v="2.0917180013689256"/>
  </r>
  <r>
    <s v="WIETEMANN Klaus"/>
    <x v="0"/>
    <d v="1968-05-05T00:00:00"/>
    <x v="2"/>
    <x v="14"/>
    <x v="331"/>
    <n v="4350"/>
    <x v="44"/>
    <n v="8.3942505133470231"/>
  </r>
  <r>
    <s v="WILLIAMZ Venus"/>
    <x v="1"/>
    <d v="1980-06-17T00:00:00"/>
    <x v="2"/>
    <x v="12"/>
    <x v="72"/>
    <n v="2750"/>
    <x v="9"/>
    <n v="2.3572895277207393"/>
  </r>
  <r>
    <s v="WINZLET Kate"/>
    <x v="1"/>
    <d v="1975-10-05T00:00:00"/>
    <x v="0"/>
    <x v="17"/>
    <x v="332"/>
    <n v="5750"/>
    <x v="17"/>
    <n v="4.8788501026694044"/>
  </r>
  <r>
    <s v="WOJCICKY Anne"/>
    <x v="1"/>
    <d v="1973-07-28T00:00:00"/>
    <x v="5"/>
    <x v="9"/>
    <x v="333"/>
    <n v="3300"/>
    <x v="13"/>
    <n v="9.8754277891854887"/>
  </r>
  <r>
    <s v="WOMG Penny"/>
    <x v="1"/>
    <d v="1968-11-05T00:00:00"/>
    <x v="3"/>
    <x v="25"/>
    <x v="334"/>
    <n v="2500"/>
    <x v="44"/>
    <n v="7.3018480492813138"/>
  </r>
  <r>
    <s v="WYLLIAMS Serena"/>
    <x v="1"/>
    <d v="1981-09-26T00:00:00"/>
    <x v="5"/>
    <x v="22"/>
    <x v="335"/>
    <n v="2500"/>
    <x v="3"/>
    <n v="4.731006160164271"/>
  </r>
  <r>
    <s v="YAMIS Yanis"/>
    <x v="0"/>
    <d v="1997-06-14T00:00:00"/>
    <x v="5"/>
    <x v="13"/>
    <x v="336"/>
    <n v="4900"/>
    <x v="18"/>
    <n v="5.2758384668035596"/>
  </r>
  <r>
    <s v="YANM Yann"/>
    <x v="0"/>
    <d v="1994-06-21T00:00:00"/>
    <x v="3"/>
    <x v="11"/>
    <x v="337"/>
    <n v="4300"/>
    <x v="8"/>
    <n v="4.1943874058863795"/>
  </r>
  <r>
    <s v="YAZSINE Ghita"/>
    <x v="1"/>
    <d v="1990-09-14T00:00:00"/>
    <x v="5"/>
    <x v="9"/>
    <x v="338"/>
    <n v="3050"/>
    <x v="36"/>
    <n v="3.5373032169746748"/>
  </r>
  <r>
    <s v="YBRAHIMOVIC Zlatan"/>
    <x v="0"/>
    <d v="1981-10-03T00:00:00"/>
    <x v="0"/>
    <x v="10"/>
    <x v="339"/>
    <n v="3550"/>
    <x v="3"/>
    <n v="8.2436687200547567"/>
  </r>
  <r>
    <s v="YEUM Steven"/>
    <x v="0"/>
    <d v="1983-12-21T00:00:00"/>
    <x v="5"/>
    <x v="22"/>
    <x v="111"/>
    <n v="2500"/>
    <x v="26"/>
    <n v="4.684462696783025"/>
  </r>
  <r>
    <s v="YNNOCENT Justine"/>
    <x v="1"/>
    <d v="1984-06-24T00:00:00"/>
    <x v="5"/>
    <x v="13"/>
    <x v="340"/>
    <n v="4500"/>
    <x v="25"/>
    <n v="4.5913757700205338"/>
  </r>
  <r>
    <s v="YNSTA Ines"/>
    <x v="1"/>
    <d v="1995-07-07T00:00:00"/>
    <x v="5"/>
    <x v="22"/>
    <x v="341"/>
    <n v="2700"/>
    <x v="32"/>
    <n v="7.6249144421629023"/>
  </r>
  <r>
    <s v="ZABALENKA Aryna"/>
    <x v="1"/>
    <d v="1998-05-05T00:00:00"/>
    <x v="3"/>
    <x v="29"/>
    <x v="342"/>
    <n v="4200"/>
    <x v="27"/>
    <n v="1.0047912388774811"/>
  </r>
  <r>
    <s v="ZALAH Mohamed"/>
    <x v="0"/>
    <d v="1992-06-15T00:00:00"/>
    <x v="0"/>
    <x v="6"/>
    <x v="343"/>
    <n v="2000"/>
    <x v="2"/>
    <n v="9.7878165639972625"/>
  </r>
  <r>
    <s v="ZALAZAR Ana"/>
    <x v="1"/>
    <d v="1990-08-18T00:00:00"/>
    <x v="2"/>
    <x v="15"/>
    <x v="344"/>
    <n v="5000"/>
    <x v="36"/>
    <n v="10.64476386036961"/>
  </r>
  <r>
    <s v="ZANCHEZ Pedro"/>
    <x v="0"/>
    <d v="1972-02-29T00:00:00"/>
    <x v="2"/>
    <x v="5"/>
    <x v="345"/>
    <n v="4850"/>
    <x v="40"/>
    <n v="6.4394250513347027"/>
  </r>
  <r>
    <s v="ZANE Leroy"/>
    <x v="0"/>
    <d v="1996-01-11T00:00:00"/>
    <x v="0"/>
    <x v="17"/>
    <x v="346"/>
    <n v="5200"/>
    <x v="16"/>
    <n v="10.773442847364819"/>
  </r>
  <r>
    <s v="ZANNA Elisabeth"/>
    <x v="1"/>
    <d v="1984-09-02T00:00:00"/>
    <x v="0"/>
    <x v="10"/>
    <x v="300"/>
    <n v="3750"/>
    <x v="25"/>
    <n v="3.0636550308008212"/>
  </r>
  <r>
    <s v="ZELEMSKY Volodymyr"/>
    <x v="0"/>
    <d v="1978-01-25T00:00:00"/>
    <x v="1"/>
    <x v="27"/>
    <x v="347"/>
    <n v="4150"/>
    <x v="43"/>
    <n v="9.5660506502395624"/>
  </r>
  <r>
    <s v="ZEMDAYA Zendaya"/>
    <x v="1"/>
    <d v="1996-09-01T00:00:00"/>
    <x v="5"/>
    <x v="16"/>
    <x v="348"/>
    <n v="4050"/>
    <x v="16"/>
    <n v="9.3716632443531829"/>
  </r>
  <r>
    <s v="ZEYFRIED Amanda"/>
    <x v="1"/>
    <d v="1985-12-03T00:00:00"/>
    <x v="3"/>
    <x v="18"/>
    <x v="349"/>
    <n v="2900"/>
    <x v="4"/>
    <n v="3.6878850102669403"/>
  </r>
  <r>
    <s v="ZOPHIE Sophie"/>
    <x v="1"/>
    <d v="1997-02-03T00:00:00"/>
    <x v="1"/>
    <x v="1"/>
    <x v="350"/>
    <n v="3800"/>
    <x v="18"/>
    <n v="5.1772758384668034"/>
  </r>
  <r>
    <s v="ZPEED Darren"/>
    <x v="0"/>
    <d v="2005-01-21T00:00:00"/>
    <x v="2"/>
    <x v="14"/>
    <x v="351"/>
    <n v="4500"/>
    <x v="54"/>
    <n v="0.1806981519507187"/>
  </r>
  <r>
    <s v="ZPIEGEL Evan"/>
    <x v="0"/>
    <d v="1990-06-04T00:00:00"/>
    <x v="5"/>
    <x v="16"/>
    <x v="352"/>
    <n v="3450"/>
    <x v="36"/>
    <n v="1.7577002053388091"/>
  </r>
  <r>
    <s v="ZTONE Emma"/>
    <x v="1"/>
    <d v="1988-11-06T00:00:00"/>
    <x v="5"/>
    <x v="13"/>
    <x v="261"/>
    <n v="4050"/>
    <x v="41"/>
    <n v="9.546885694729637"/>
  </r>
  <r>
    <s v="ZTRIPE Patrick"/>
    <x v="0"/>
    <d v="1988-09-09T00:00:00"/>
    <x v="2"/>
    <x v="14"/>
    <x v="353"/>
    <n v="4450"/>
    <x v="41"/>
    <n v="10.253251197809719"/>
  </r>
  <r>
    <s v="ZUCKERBARG Mark"/>
    <x v="0"/>
    <d v="1984-05-14T00:00:00"/>
    <x v="2"/>
    <x v="12"/>
    <x v="354"/>
    <n v="3200"/>
    <x v="25"/>
    <n v="2.9952087611225187"/>
  </r>
  <r>
    <s v="ZUNAK Rishi"/>
    <x v="0"/>
    <d v="1980-05-12T00:00:00"/>
    <x v="0"/>
    <x v="10"/>
    <x v="355"/>
    <n v="3050"/>
    <x v="9"/>
    <n v="3.890485968514716"/>
  </r>
  <r>
    <s v="ZWINTON Tilda"/>
    <x v="1"/>
    <d v="1960-11-05T00:00:00"/>
    <x v="0"/>
    <x v="21"/>
    <x v="356"/>
    <n v="2650"/>
    <x v="46"/>
    <n v="3.6276522929500343"/>
  </r>
  <r>
    <s v="ZYDANE Zinédine"/>
    <x v="0"/>
    <d v="1972-06-23T00:00:00"/>
    <x v="4"/>
    <x v="4"/>
    <x v="357"/>
    <n v="4950"/>
    <x v="40"/>
    <n v="2.765229295003422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E6ACFD8-427C-E543-8A48-F7EA79281EC1}" name="Tableau croisé dynamique3" cacheId="0" applyNumberFormats="0" applyBorderFormats="0" applyFontFormats="0" applyPatternFormats="0" applyAlignmentFormats="0" applyWidthHeightFormats="1" dataCaption="Valeurs" updatedVersion="8" minRefreshableVersion="3" itemPrintTitles="1" createdVersion="8" indent="0" outline="1" outlineData="1" multipleFieldFilters="0" chartFormat="32">
  <location ref="K24:L27" firstHeaderRow="1" firstDataRow="1" firstDataCol="1"/>
  <pivotFields count="12">
    <pivotField dataField="1" showAll="0"/>
    <pivotField axis="axisRow" showAll="0" sortType="descending">
      <items count="5">
        <item x="1"/>
        <item x="0"/>
        <item m="1" x="3"/>
        <item m="1"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numFmtId="14" showAll="0"/>
    <pivotField showAll="0" sortType="descending">
      <items count="7">
        <item x="0"/>
        <item x="1"/>
        <item x="5"/>
        <item x="4"/>
        <item x="3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09">
        <item x="15"/>
        <item x="8"/>
        <item m="1" x="72"/>
        <item m="1" x="91"/>
        <item m="1" x="32"/>
        <item m="1" x="95"/>
        <item x="20"/>
        <item m="1" x="105"/>
        <item m="1" x="70"/>
        <item m="1" x="103"/>
        <item m="1" x="54"/>
        <item m="1" x="86"/>
        <item m="1" x="45"/>
        <item x="7"/>
        <item m="1" x="98"/>
        <item m="1" x="64"/>
        <item m="1" x="77"/>
        <item x="14"/>
        <item m="1" x="63"/>
        <item x="25"/>
        <item m="1" x="42"/>
        <item x="23"/>
        <item m="1" x="38"/>
        <item x="19"/>
        <item m="1" x="78"/>
        <item m="1" x="68"/>
        <item x="10"/>
        <item m="1" x="41"/>
        <item m="1" x="33"/>
        <item x="29"/>
        <item m="1" x="93"/>
        <item m="1" x="51"/>
        <item x="13"/>
        <item x="2"/>
        <item x="12"/>
        <item m="1" x="61"/>
        <item m="1" x="53"/>
        <item x="18"/>
        <item x="26"/>
        <item m="1" x="59"/>
        <item x="3"/>
        <item x="1"/>
        <item m="1" x="52"/>
        <item m="1" x="76"/>
        <item m="1" x="83"/>
        <item x="16"/>
        <item x="9"/>
        <item m="1" x="88"/>
        <item m="1" x="49"/>
        <item m="1" x="99"/>
        <item m="1" x="56"/>
        <item m="1" x="90"/>
        <item m="1" x="92"/>
        <item m="1" x="44"/>
        <item m="1" x="89"/>
        <item m="1" x="34"/>
        <item m="1" x="66"/>
        <item m="1" x="87"/>
        <item m="1" x="102"/>
        <item m="1" x="94"/>
        <item m="1" x="104"/>
        <item x="24"/>
        <item m="1" x="40"/>
        <item m="1" x="84"/>
        <item m="1" x="43"/>
        <item m="1" x="74"/>
        <item m="1" x="79"/>
        <item m="1" x="67"/>
        <item m="1" x="47"/>
        <item m="1" x="106"/>
        <item m="1" x="50"/>
        <item m="1" x="100"/>
        <item m="1" x="97"/>
        <item m="1" x="58"/>
        <item m="1" x="85"/>
        <item x="6"/>
        <item m="1" x="81"/>
        <item m="1" x="57"/>
        <item m="1" x="71"/>
        <item m="1" x="31"/>
        <item x="27"/>
        <item m="1" x="60"/>
        <item x="17"/>
        <item m="1" x="107"/>
        <item m="1" x="101"/>
        <item x="28"/>
        <item m="1" x="39"/>
        <item x="5"/>
        <item m="1" x="65"/>
        <item m="1" x="69"/>
        <item x="11"/>
        <item m="1" x="30"/>
        <item m="1" x="55"/>
        <item m="1" x="46"/>
        <item m="1" x="62"/>
        <item x="4"/>
        <item m="1" x="35"/>
        <item m="1" x="36"/>
        <item m="1" x="80"/>
        <item m="1" x="96"/>
        <item x="0"/>
        <item m="1" x="37"/>
        <item m="1" x="48"/>
        <item x="21"/>
        <item m="1" x="75"/>
        <item x="22"/>
        <item m="1" x="73"/>
        <item m="1" x="82"/>
        <item t="default"/>
      </items>
    </pivotField>
    <pivotField numFmtId="14" showAll="0">
      <items count="383">
        <item x="199"/>
        <item m="1" x="373"/>
        <item x="80"/>
        <item x="168"/>
        <item x="145"/>
        <item x="167"/>
        <item x="265"/>
        <item x="98"/>
        <item x="346"/>
        <item m="1" x="368"/>
        <item x="222"/>
        <item x="61"/>
        <item x="305"/>
        <item x="298"/>
        <item x="47"/>
        <item x="29"/>
        <item x="344"/>
        <item x="189"/>
        <item x="155"/>
        <item x="196"/>
        <item x="5"/>
        <item x="249"/>
        <item x="325"/>
        <item x="321"/>
        <item x="309"/>
        <item x="250"/>
        <item x="14"/>
        <item x="353"/>
        <item x="257"/>
        <item x="119"/>
        <item x="279"/>
        <item x="230"/>
        <item x="22"/>
        <item x="247"/>
        <item x="320"/>
        <item x="212"/>
        <item x="9"/>
        <item x="44"/>
        <item x="106"/>
        <item x="333"/>
        <item x="343"/>
        <item x="34"/>
        <item x="115"/>
        <item x="184"/>
        <item x="289"/>
        <item x="144"/>
        <item x="130"/>
        <item x="129"/>
        <item x="15"/>
        <item x="137"/>
        <item x="94"/>
        <item x="264"/>
        <item x="347"/>
        <item x="261"/>
        <item x="37"/>
        <item x="124"/>
        <item x="281"/>
        <item x="150"/>
        <item x="77"/>
        <item x="88"/>
        <item x="273"/>
        <item x="348"/>
        <item x="234"/>
        <item x="197"/>
        <item x="243"/>
        <item x="237"/>
        <item x="307"/>
        <item x="185"/>
        <item x="269"/>
        <item x="223"/>
        <item x="135"/>
        <item x="118"/>
        <item x="207"/>
        <item x="268"/>
        <item x="241"/>
        <item x="138"/>
        <item x="19"/>
        <item x="86"/>
        <item x="50"/>
        <item x="52"/>
        <item x="87"/>
        <item x="224"/>
        <item x="259"/>
        <item x="100"/>
        <item x="221"/>
        <item x="174"/>
        <item x="204"/>
        <item m="1" x="381"/>
        <item x="109"/>
        <item x="290"/>
        <item x="147"/>
        <item x="64"/>
        <item x="62"/>
        <item x="35"/>
        <item x="13"/>
        <item x="299"/>
        <item x="331"/>
        <item m="1" x="365"/>
        <item x="53"/>
        <item x="339"/>
        <item x="36"/>
        <item x="127"/>
        <item x="242"/>
        <item x="117"/>
        <item x="134"/>
        <item x="278"/>
        <item x="164"/>
        <item x="238"/>
        <item x="101"/>
        <item x="226"/>
        <item x="302"/>
        <item x="194"/>
        <item x="188"/>
        <item x="312"/>
        <item x="31"/>
        <item x="139"/>
        <item m="1" x="379"/>
        <item x="235"/>
        <item x="341"/>
        <item x="33"/>
        <item x="263"/>
        <item x="208"/>
        <item x="162"/>
        <item x="0"/>
        <item x="287"/>
        <item x="140"/>
        <item x="1"/>
        <item x="334"/>
        <item x="165"/>
        <item m="1" x="376"/>
        <item x="201"/>
        <item x="159"/>
        <item x="327"/>
        <item x="173"/>
        <item x="54"/>
        <item x="84"/>
        <item x="190"/>
        <item x="280"/>
        <item x="328"/>
        <item x="191"/>
        <item x="166"/>
        <item x="296"/>
        <item x="318"/>
        <item x="175"/>
        <item x="131"/>
        <item x="122"/>
        <item x="7"/>
        <item x="153"/>
        <item x="276"/>
        <item x="21"/>
        <item x="178"/>
        <item x="195"/>
        <item x="275"/>
        <item x="149"/>
        <item x="260"/>
        <item x="304"/>
        <item x="125"/>
        <item x="345"/>
        <item x="227"/>
        <item x="213"/>
        <item m="1" x="364"/>
        <item m="1" x="369"/>
        <item x="126"/>
        <item x="248"/>
        <item m="1" x="360"/>
        <item x="112"/>
        <item x="11"/>
        <item x="141"/>
        <item x="266"/>
        <item x="45"/>
        <item x="239"/>
        <item x="20"/>
        <item x="79"/>
        <item m="1" x="361"/>
        <item x="91"/>
        <item x="151"/>
        <item x="258"/>
        <item x="220"/>
        <item x="69"/>
        <item x="271"/>
        <item x="75"/>
        <item x="65"/>
        <item x="63"/>
        <item x="169"/>
        <item x="171"/>
        <item x="253"/>
        <item x="156"/>
        <item x="310"/>
        <item x="81"/>
        <item x="83"/>
        <item m="1" x="359"/>
        <item x="161"/>
        <item x="108"/>
        <item x="211"/>
        <item x="56"/>
        <item x="336"/>
        <item x="350"/>
        <item x="114"/>
        <item x="97"/>
        <item x="301"/>
        <item m="1" x="363"/>
        <item x="225"/>
        <item x="23"/>
        <item m="1" x="362"/>
        <item x="332"/>
        <item x="277"/>
        <item x="313"/>
        <item x="186"/>
        <item x="335"/>
        <item x="111"/>
        <item x="76"/>
        <item x="172"/>
        <item x="340"/>
        <item x="236"/>
        <item x="26"/>
        <item x="90"/>
        <item x="157"/>
        <item x="148"/>
        <item m="1" x="375"/>
        <item x="262"/>
        <item x="3"/>
        <item x="291"/>
        <item x="192"/>
        <item x="103"/>
        <item x="219"/>
        <item x="89"/>
        <item m="1" x="378"/>
        <item m="1" x="366"/>
        <item x="274"/>
        <item x="2"/>
        <item x="337"/>
        <item x="210"/>
        <item x="306"/>
        <item x="121"/>
        <item x="17"/>
        <item m="1" x="372"/>
        <item x="177"/>
        <item x="288"/>
        <item x="355"/>
        <item x="27"/>
        <item m="1" x="371"/>
        <item x="16"/>
        <item x="120"/>
        <item x="152"/>
        <item x="102"/>
        <item x="132"/>
        <item x="82"/>
        <item x="252"/>
        <item x="256"/>
        <item x="285"/>
        <item x="107"/>
        <item x="180"/>
        <item x="349"/>
        <item x="316"/>
        <item x="41"/>
        <item x="356"/>
        <item x="205"/>
        <item x="92"/>
        <item x="255"/>
        <item x="96"/>
        <item x="338"/>
        <item x="51"/>
        <item x="206"/>
        <item x="8"/>
        <item x="324"/>
        <item x="322"/>
        <item x="240"/>
        <item x="116"/>
        <item x="315"/>
        <item x="136"/>
        <item x="251"/>
        <item m="1" x="358"/>
        <item x="182"/>
        <item x="176"/>
        <item x="231"/>
        <item m="1" x="380"/>
        <item x="218"/>
        <item x="43"/>
        <item x="293"/>
        <item x="181"/>
        <item x="38"/>
        <item m="1" x="374"/>
        <item x="300"/>
        <item m="1" x="367"/>
        <item x="282"/>
        <item x="354"/>
        <item x="170"/>
        <item x="217"/>
        <item x="329"/>
        <item x="270"/>
        <item x="154"/>
        <item x="73"/>
        <item m="1" x="377"/>
        <item x="357"/>
        <item x="146"/>
        <item x="39"/>
        <item x="59"/>
        <item x="93"/>
        <item x="272"/>
        <item x="143"/>
        <item x="123"/>
        <item x="233"/>
        <item x="42"/>
        <item x="295"/>
        <item x="198"/>
        <item x="319"/>
        <item x="323"/>
        <item x="18"/>
        <item x="232"/>
        <item x="72"/>
        <item x="267"/>
        <item x="254"/>
        <item x="30"/>
        <item x="245"/>
        <item x="202"/>
        <item x="49"/>
        <item x="128"/>
        <item x="244"/>
        <item x="214"/>
        <item x="330"/>
        <item x="4"/>
        <item x="74"/>
        <item x="193"/>
        <item x="200"/>
        <item x="228"/>
        <item x="297"/>
        <item x="183"/>
        <item x="55"/>
        <item x="40"/>
        <item x="70"/>
        <item x="352"/>
        <item x="110"/>
        <item x="105"/>
        <item x="283"/>
        <item x="203"/>
        <item x="67"/>
        <item x="187"/>
        <item x="292"/>
        <item x="142"/>
        <item x="133"/>
        <item x="95"/>
        <item x="66"/>
        <item x="6"/>
        <item x="99"/>
        <item x="57"/>
        <item x="246"/>
        <item x="215"/>
        <item x="284"/>
        <item x="78"/>
        <item x="314"/>
        <item x="10"/>
        <item x="163"/>
        <item x="71"/>
        <item x="32"/>
        <item x="68"/>
        <item x="303"/>
        <item x="342"/>
        <item x="85"/>
        <item x="48"/>
        <item x="308"/>
        <item x="12"/>
        <item m="1" x="370"/>
        <item x="317"/>
        <item x="229"/>
        <item x="326"/>
        <item x="113"/>
        <item x="25"/>
        <item x="58"/>
        <item x="179"/>
        <item x="158"/>
        <item x="294"/>
        <item x="216"/>
        <item x="46"/>
        <item x="28"/>
        <item x="286"/>
        <item x="209"/>
        <item x="311"/>
        <item x="24"/>
        <item x="104"/>
        <item x="160"/>
        <item x="351"/>
        <item x="60"/>
        <item t="default"/>
      </items>
    </pivotField>
    <pivotField numFmtId="167" showAll="0"/>
    <pivotField numFmtId="166" showAll="0"/>
    <pivotField numFmtId="166"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>
      <items count="7">
        <item x="0"/>
        <item x="1"/>
        <item x="2"/>
        <item x="3"/>
        <item x="4"/>
        <item x="5"/>
        <item t="default"/>
      </items>
    </pivotField>
    <pivotField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</pivotFields>
  <rowFields count="1">
    <field x="1"/>
  </rowFields>
  <rowItems count="3">
    <i>
      <x v="1"/>
    </i>
    <i>
      <x/>
    </i>
    <i t="grand">
      <x/>
    </i>
  </rowItems>
  <colItems count="1">
    <i/>
  </colItems>
  <dataFields count="1">
    <dataField name="Nombre de NOM et Prénom" fld="0" subtotal="count" baseField="0" baseItem="0"/>
  </dataFields>
  <formats count="6">
    <format dxfId="197">
      <pivotArea type="all" dataOnly="0" outline="0" fieldPosition="0"/>
    </format>
    <format dxfId="196">
      <pivotArea outline="0" collapsedLevelsAreSubtotals="1" fieldPosition="0"/>
    </format>
    <format dxfId="195">
      <pivotArea field="3" type="button" dataOnly="0" labelOnly="1" outline="0"/>
    </format>
    <format dxfId="194">
      <pivotArea dataOnly="0" labelOnly="1" grandRow="1" outline="0" fieldPosition="0"/>
    </format>
    <format dxfId="193">
      <pivotArea dataOnly="0" labelOnly="1" outline="0" axis="axisValues" fieldPosition="0"/>
    </format>
    <format dxfId="192">
      <pivotArea outline="0" fieldPosition="0">
        <references count="1">
          <reference field="4294967294" count="1">
            <x v="0"/>
          </reference>
        </references>
      </pivotArea>
    </format>
  </formats>
  <chartFormats count="11">
    <chartFormat chart="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9" format="1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0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7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3" format="18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3" format="19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3" format="20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31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1" format="25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31" format="26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</chartFormats>
  <pivotTableStyleInfo name="PivotStyleLight2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F9808AB-76B2-444B-A941-DDF893AED59C}" name="Tableau croisé dynamique1" cacheId="0" applyNumberFormats="0" applyBorderFormats="0" applyFontFormats="0" applyPatternFormats="0" applyAlignmentFormats="0" applyWidthHeightFormats="1" dataCaption="Valeurs" updatedVersion="8" minRefreshableVersion="3" itemPrintTitles="1" createdVersion="8" indent="0" outline="1" outlineData="1" multipleFieldFilters="0" chartFormat="20">
  <location ref="K11:L18" firstHeaderRow="1" firstDataRow="1" firstDataCol="1"/>
  <pivotFields count="12">
    <pivotField dataField="1" showAll="0"/>
    <pivotField showAll="0">
      <items count="5">
        <item m="1" x="3"/>
        <item x="1"/>
        <item m="1" x="2"/>
        <item x="0"/>
        <item t="default"/>
      </items>
    </pivotField>
    <pivotField numFmtId="14" showAll="0"/>
    <pivotField axis="axisRow" showAll="0" sortType="descending">
      <items count="7">
        <item x="1"/>
        <item x="5"/>
        <item x="3"/>
        <item x="0"/>
        <item x="4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09">
        <item x="15"/>
        <item x="8"/>
        <item m="1" x="72"/>
        <item m="1" x="91"/>
        <item m="1" x="32"/>
        <item m="1" x="95"/>
        <item x="20"/>
        <item m="1" x="105"/>
        <item m="1" x="70"/>
        <item m="1" x="103"/>
        <item m="1" x="54"/>
        <item m="1" x="86"/>
        <item m="1" x="45"/>
        <item x="7"/>
        <item m="1" x="98"/>
        <item m="1" x="64"/>
        <item m="1" x="77"/>
        <item x="14"/>
        <item m="1" x="63"/>
        <item x="25"/>
        <item m="1" x="42"/>
        <item x="23"/>
        <item m="1" x="38"/>
        <item x="19"/>
        <item m="1" x="78"/>
        <item m="1" x="68"/>
        <item x="10"/>
        <item m="1" x="41"/>
        <item m="1" x="33"/>
        <item x="29"/>
        <item m="1" x="93"/>
        <item m="1" x="51"/>
        <item x="13"/>
        <item x="2"/>
        <item x="12"/>
        <item m="1" x="61"/>
        <item m="1" x="53"/>
        <item x="18"/>
        <item x="26"/>
        <item m="1" x="59"/>
        <item x="3"/>
        <item x="1"/>
        <item m="1" x="52"/>
        <item m="1" x="76"/>
        <item m="1" x="83"/>
        <item x="16"/>
        <item x="9"/>
        <item m="1" x="88"/>
        <item m="1" x="49"/>
        <item m="1" x="99"/>
        <item m="1" x="56"/>
        <item m="1" x="90"/>
        <item m="1" x="92"/>
        <item m="1" x="44"/>
        <item m="1" x="89"/>
        <item m="1" x="34"/>
        <item m="1" x="66"/>
        <item m="1" x="87"/>
        <item m="1" x="102"/>
        <item m="1" x="94"/>
        <item m="1" x="104"/>
        <item x="24"/>
        <item m="1" x="40"/>
        <item m="1" x="84"/>
        <item m="1" x="43"/>
        <item m="1" x="74"/>
        <item m="1" x="79"/>
        <item m="1" x="67"/>
        <item m="1" x="47"/>
        <item m="1" x="106"/>
        <item m="1" x="50"/>
        <item m="1" x="100"/>
        <item m="1" x="97"/>
        <item m="1" x="58"/>
        <item m="1" x="85"/>
        <item x="6"/>
        <item m="1" x="81"/>
        <item m="1" x="57"/>
        <item m="1" x="71"/>
        <item m="1" x="31"/>
        <item x="27"/>
        <item m="1" x="60"/>
        <item x="17"/>
        <item m="1" x="107"/>
        <item m="1" x="101"/>
        <item x="28"/>
        <item m="1" x="39"/>
        <item x="5"/>
        <item m="1" x="65"/>
        <item m="1" x="69"/>
        <item x="11"/>
        <item m="1" x="30"/>
        <item m="1" x="55"/>
        <item m="1" x="46"/>
        <item m="1" x="62"/>
        <item x="4"/>
        <item m="1" x="35"/>
        <item m="1" x="36"/>
        <item m="1" x="80"/>
        <item m="1" x="96"/>
        <item x="0"/>
        <item m="1" x="37"/>
        <item m="1" x="48"/>
        <item x="21"/>
        <item m="1" x="75"/>
        <item x="22"/>
        <item m="1" x="73"/>
        <item m="1" x="82"/>
        <item t="default"/>
      </items>
    </pivotField>
    <pivotField numFmtId="14" showAll="0">
      <items count="383">
        <item x="199"/>
        <item m="1" x="373"/>
        <item x="80"/>
        <item x="168"/>
        <item x="145"/>
        <item x="167"/>
        <item x="265"/>
        <item x="98"/>
        <item x="346"/>
        <item m="1" x="368"/>
        <item x="222"/>
        <item x="61"/>
        <item x="305"/>
        <item x="298"/>
        <item x="47"/>
        <item x="29"/>
        <item x="344"/>
        <item x="189"/>
        <item x="155"/>
        <item x="196"/>
        <item x="5"/>
        <item x="249"/>
        <item x="325"/>
        <item x="321"/>
        <item x="309"/>
        <item x="250"/>
        <item x="14"/>
        <item x="353"/>
        <item x="257"/>
        <item x="119"/>
        <item x="279"/>
        <item x="230"/>
        <item x="22"/>
        <item x="247"/>
        <item x="320"/>
        <item x="212"/>
        <item x="9"/>
        <item x="44"/>
        <item x="106"/>
        <item x="333"/>
        <item x="343"/>
        <item x="34"/>
        <item x="115"/>
        <item x="184"/>
        <item x="289"/>
        <item x="144"/>
        <item x="130"/>
        <item x="129"/>
        <item x="15"/>
        <item x="137"/>
        <item x="94"/>
        <item x="264"/>
        <item x="347"/>
        <item x="261"/>
        <item x="37"/>
        <item x="124"/>
        <item x="281"/>
        <item x="150"/>
        <item x="77"/>
        <item x="88"/>
        <item x="273"/>
        <item x="348"/>
        <item x="234"/>
        <item x="197"/>
        <item x="243"/>
        <item x="237"/>
        <item x="307"/>
        <item x="185"/>
        <item x="269"/>
        <item x="223"/>
        <item x="135"/>
        <item x="118"/>
        <item x="207"/>
        <item x="268"/>
        <item x="241"/>
        <item x="138"/>
        <item x="19"/>
        <item x="86"/>
        <item x="50"/>
        <item x="52"/>
        <item x="87"/>
        <item x="224"/>
        <item x="259"/>
        <item x="100"/>
        <item x="221"/>
        <item x="174"/>
        <item x="204"/>
        <item m="1" x="381"/>
        <item x="109"/>
        <item x="290"/>
        <item x="147"/>
        <item x="64"/>
        <item x="62"/>
        <item x="35"/>
        <item x="13"/>
        <item x="299"/>
        <item x="331"/>
        <item m="1" x="365"/>
        <item x="53"/>
        <item x="339"/>
        <item x="36"/>
        <item x="127"/>
        <item x="242"/>
        <item x="117"/>
        <item x="134"/>
        <item x="278"/>
        <item x="164"/>
        <item x="238"/>
        <item x="101"/>
        <item x="226"/>
        <item x="302"/>
        <item x="194"/>
        <item x="188"/>
        <item x="312"/>
        <item x="31"/>
        <item x="139"/>
        <item m="1" x="379"/>
        <item x="235"/>
        <item x="341"/>
        <item x="33"/>
        <item x="263"/>
        <item x="208"/>
        <item x="162"/>
        <item x="0"/>
        <item x="287"/>
        <item x="140"/>
        <item x="1"/>
        <item x="334"/>
        <item x="165"/>
        <item m="1" x="376"/>
        <item x="201"/>
        <item x="159"/>
        <item x="327"/>
        <item x="173"/>
        <item x="54"/>
        <item x="84"/>
        <item x="190"/>
        <item x="280"/>
        <item x="328"/>
        <item x="191"/>
        <item x="166"/>
        <item x="296"/>
        <item x="318"/>
        <item x="175"/>
        <item x="131"/>
        <item x="122"/>
        <item x="7"/>
        <item x="153"/>
        <item x="276"/>
        <item x="21"/>
        <item x="178"/>
        <item x="195"/>
        <item x="275"/>
        <item x="149"/>
        <item x="260"/>
        <item x="304"/>
        <item x="125"/>
        <item x="345"/>
        <item x="227"/>
        <item x="213"/>
        <item m="1" x="364"/>
        <item m="1" x="369"/>
        <item x="126"/>
        <item x="248"/>
        <item m="1" x="360"/>
        <item x="112"/>
        <item x="11"/>
        <item x="141"/>
        <item x="266"/>
        <item x="45"/>
        <item x="239"/>
        <item x="20"/>
        <item x="79"/>
        <item m="1" x="361"/>
        <item x="91"/>
        <item x="151"/>
        <item x="258"/>
        <item x="220"/>
        <item x="69"/>
        <item x="271"/>
        <item x="75"/>
        <item x="65"/>
        <item x="63"/>
        <item x="169"/>
        <item x="171"/>
        <item x="253"/>
        <item x="156"/>
        <item x="310"/>
        <item x="81"/>
        <item x="83"/>
        <item m="1" x="359"/>
        <item x="161"/>
        <item x="108"/>
        <item x="211"/>
        <item x="56"/>
        <item x="336"/>
        <item x="350"/>
        <item x="114"/>
        <item x="97"/>
        <item x="301"/>
        <item m="1" x="363"/>
        <item x="225"/>
        <item x="23"/>
        <item m="1" x="362"/>
        <item x="332"/>
        <item x="277"/>
        <item x="313"/>
        <item x="186"/>
        <item x="335"/>
        <item x="111"/>
        <item x="76"/>
        <item x="172"/>
        <item x="340"/>
        <item x="236"/>
        <item x="26"/>
        <item x="90"/>
        <item x="157"/>
        <item x="148"/>
        <item m="1" x="375"/>
        <item x="262"/>
        <item x="3"/>
        <item x="291"/>
        <item x="192"/>
        <item x="103"/>
        <item x="219"/>
        <item x="89"/>
        <item m="1" x="378"/>
        <item m="1" x="366"/>
        <item x="274"/>
        <item x="2"/>
        <item x="337"/>
        <item x="210"/>
        <item x="306"/>
        <item x="121"/>
        <item x="17"/>
        <item m="1" x="372"/>
        <item x="177"/>
        <item x="288"/>
        <item x="355"/>
        <item x="27"/>
        <item m="1" x="371"/>
        <item x="16"/>
        <item x="120"/>
        <item x="152"/>
        <item x="102"/>
        <item x="132"/>
        <item x="82"/>
        <item x="252"/>
        <item x="256"/>
        <item x="285"/>
        <item x="107"/>
        <item x="180"/>
        <item x="349"/>
        <item x="316"/>
        <item x="41"/>
        <item x="356"/>
        <item x="205"/>
        <item x="92"/>
        <item x="255"/>
        <item x="96"/>
        <item x="338"/>
        <item x="51"/>
        <item x="206"/>
        <item x="8"/>
        <item x="324"/>
        <item x="322"/>
        <item x="240"/>
        <item x="116"/>
        <item x="315"/>
        <item x="136"/>
        <item x="251"/>
        <item m="1" x="358"/>
        <item x="182"/>
        <item x="176"/>
        <item x="231"/>
        <item m="1" x="380"/>
        <item x="218"/>
        <item x="43"/>
        <item x="293"/>
        <item x="181"/>
        <item x="38"/>
        <item m="1" x="374"/>
        <item x="300"/>
        <item m="1" x="367"/>
        <item x="282"/>
        <item x="354"/>
        <item x="170"/>
        <item x="217"/>
        <item x="329"/>
        <item x="270"/>
        <item x="154"/>
        <item x="73"/>
        <item m="1" x="377"/>
        <item x="357"/>
        <item x="146"/>
        <item x="39"/>
        <item x="59"/>
        <item x="93"/>
        <item x="272"/>
        <item x="143"/>
        <item x="123"/>
        <item x="233"/>
        <item x="42"/>
        <item x="295"/>
        <item x="198"/>
        <item x="319"/>
        <item x="323"/>
        <item x="18"/>
        <item x="232"/>
        <item x="72"/>
        <item x="267"/>
        <item x="254"/>
        <item x="30"/>
        <item x="245"/>
        <item x="202"/>
        <item x="49"/>
        <item x="128"/>
        <item x="244"/>
        <item x="214"/>
        <item x="330"/>
        <item x="4"/>
        <item x="74"/>
        <item x="193"/>
        <item x="200"/>
        <item x="228"/>
        <item x="297"/>
        <item x="183"/>
        <item x="55"/>
        <item x="40"/>
        <item x="70"/>
        <item x="352"/>
        <item x="110"/>
        <item x="105"/>
        <item x="283"/>
        <item x="203"/>
        <item x="67"/>
        <item x="187"/>
        <item x="292"/>
        <item x="142"/>
        <item x="133"/>
        <item x="95"/>
        <item x="66"/>
        <item x="6"/>
        <item x="99"/>
        <item x="57"/>
        <item x="246"/>
        <item x="215"/>
        <item x="284"/>
        <item x="78"/>
        <item x="314"/>
        <item x="10"/>
        <item x="163"/>
        <item x="71"/>
        <item x="32"/>
        <item x="68"/>
        <item x="303"/>
        <item x="342"/>
        <item x="85"/>
        <item x="48"/>
        <item x="308"/>
        <item x="12"/>
        <item m="1" x="370"/>
        <item x="317"/>
        <item x="229"/>
        <item x="326"/>
        <item x="113"/>
        <item x="25"/>
        <item x="58"/>
        <item x="179"/>
        <item x="158"/>
        <item x="294"/>
        <item x="216"/>
        <item x="46"/>
        <item x="28"/>
        <item x="286"/>
        <item x="209"/>
        <item x="311"/>
        <item x="24"/>
        <item x="104"/>
        <item x="160"/>
        <item x="351"/>
        <item x="60"/>
        <item t="default"/>
      </items>
    </pivotField>
    <pivotField numFmtId="167" showAll="0"/>
    <pivotField numFmtId="166" showAll="0"/>
    <pivotField numFmtId="166"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>
      <items count="7">
        <item x="0"/>
        <item x="1"/>
        <item x="2"/>
        <item x="3"/>
        <item x="4"/>
        <item x="5"/>
        <item t="default"/>
      </items>
    </pivotField>
    <pivotField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</pivotFields>
  <rowFields count="1">
    <field x="3"/>
  </rowFields>
  <rowItems count="7">
    <i>
      <x v="3"/>
    </i>
    <i>
      <x v="5"/>
    </i>
    <i>
      <x v="1"/>
    </i>
    <i>
      <x v="2"/>
    </i>
    <i>
      <x v="4"/>
    </i>
    <i>
      <x/>
    </i>
    <i t="grand">
      <x/>
    </i>
  </rowItems>
  <colItems count="1">
    <i/>
  </colItems>
  <dataFields count="1">
    <dataField name="Nombre de NOM et Prénom" fld="0" subtotal="count" baseField="0" baseItem="0"/>
  </dataFields>
  <formats count="4">
    <format dxfId="201">
      <pivotArea type="all" dataOnly="0" outline="0" fieldPosition="0"/>
    </format>
    <format dxfId="200">
      <pivotArea outline="0" collapsedLevelsAreSubtotals="1" fieldPosition="0"/>
    </format>
    <format dxfId="199">
      <pivotArea dataOnly="0" labelOnly="1" grandRow="1" outline="0" fieldPosition="0"/>
    </format>
    <format dxfId="198">
      <pivotArea dataOnly="0" labelOnly="1" outline="0" axis="axisValues" fieldPosition="0"/>
    </format>
  </formats>
  <chartFormats count="5"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9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2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3B5E329-4550-2342-8200-1A6FBB6DA78F}" name="Tableau croisé dynamique6" cacheId="0" applyNumberFormats="0" applyBorderFormats="0" applyFontFormats="0" applyPatternFormats="0" applyAlignmentFormats="0" applyWidthHeightFormats="1" dataCaption="Valeurs" updatedVersion="8" minRefreshableVersion="3" itemPrintTitles="1" createdVersion="8" indent="0" outline="1" outlineData="1" multipleFieldFilters="0" chartFormat="27">
  <location ref="N24:O27" firstHeaderRow="1" firstDataRow="1" firstDataCol="1"/>
  <pivotFields count="12">
    <pivotField showAll="0"/>
    <pivotField axis="axisRow" showAll="0" sortType="ascending">
      <items count="5">
        <item x="1"/>
        <item x="0"/>
        <item m="1" x="3"/>
        <item m="1"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numFmtId="14" showAll="0"/>
    <pivotField showAll="0">
      <items count="7">
        <item x="1"/>
        <item x="5"/>
        <item x="3"/>
        <item x="0"/>
        <item x="4"/>
        <item x="2"/>
        <item t="default"/>
      </items>
    </pivotField>
    <pivotField showAll="0">
      <items count="109">
        <item x="15"/>
        <item x="8"/>
        <item m="1" x="72"/>
        <item m="1" x="91"/>
        <item m="1" x="32"/>
        <item m="1" x="95"/>
        <item x="20"/>
        <item m="1" x="105"/>
        <item m="1" x="70"/>
        <item m="1" x="103"/>
        <item m="1" x="54"/>
        <item m="1" x="86"/>
        <item m="1" x="45"/>
        <item x="7"/>
        <item m="1" x="98"/>
        <item m="1" x="64"/>
        <item m="1" x="77"/>
        <item x="14"/>
        <item m="1" x="63"/>
        <item x="25"/>
        <item m="1" x="42"/>
        <item x="23"/>
        <item m="1" x="38"/>
        <item x="19"/>
        <item m="1" x="78"/>
        <item m="1" x="68"/>
        <item x="10"/>
        <item m="1" x="41"/>
        <item m="1" x="33"/>
        <item x="29"/>
        <item m="1" x="93"/>
        <item m="1" x="51"/>
        <item x="13"/>
        <item x="2"/>
        <item x="12"/>
        <item m="1" x="61"/>
        <item m="1" x="53"/>
        <item x="18"/>
        <item x="26"/>
        <item m="1" x="59"/>
        <item x="3"/>
        <item x="1"/>
        <item m="1" x="52"/>
        <item m="1" x="76"/>
        <item m="1" x="83"/>
        <item x="16"/>
        <item x="9"/>
        <item m="1" x="88"/>
        <item m="1" x="49"/>
        <item m="1" x="99"/>
        <item m="1" x="56"/>
        <item m="1" x="90"/>
        <item m="1" x="92"/>
        <item m="1" x="44"/>
        <item m="1" x="89"/>
        <item m="1" x="34"/>
        <item m="1" x="66"/>
        <item m="1" x="87"/>
        <item m="1" x="102"/>
        <item m="1" x="94"/>
        <item m="1" x="104"/>
        <item x="24"/>
        <item m="1" x="40"/>
        <item m="1" x="84"/>
        <item m="1" x="43"/>
        <item m="1" x="74"/>
        <item m="1" x="79"/>
        <item m="1" x="67"/>
        <item m="1" x="47"/>
        <item m="1" x="106"/>
        <item m="1" x="50"/>
        <item m="1" x="100"/>
        <item m="1" x="97"/>
        <item m="1" x="58"/>
        <item m="1" x="85"/>
        <item x="6"/>
        <item m="1" x="81"/>
        <item m="1" x="57"/>
        <item m="1" x="71"/>
        <item m="1" x="31"/>
        <item x="27"/>
        <item m="1" x="60"/>
        <item x="17"/>
        <item m="1" x="107"/>
        <item m="1" x="101"/>
        <item x="28"/>
        <item m="1" x="39"/>
        <item x="5"/>
        <item m="1" x="65"/>
        <item m="1" x="69"/>
        <item x="11"/>
        <item m="1" x="30"/>
        <item m="1" x="55"/>
        <item m="1" x="46"/>
        <item m="1" x="62"/>
        <item x="4"/>
        <item m="1" x="35"/>
        <item m="1" x="36"/>
        <item m="1" x="80"/>
        <item m="1" x="96"/>
        <item x="0"/>
        <item m="1" x="37"/>
        <item m="1" x="48"/>
        <item x="21"/>
        <item m="1" x="75"/>
        <item x="22"/>
        <item m="1" x="73"/>
        <item m="1" x="82"/>
        <item t="default"/>
      </items>
    </pivotField>
    <pivotField numFmtId="14" showAll="0">
      <items count="383">
        <item x="199"/>
        <item m="1" x="373"/>
        <item x="80"/>
        <item x="168"/>
        <item x="145"/>
        <item x="167"/>
        <item x="265"/>
        <item x="98"/>
        <item x="346"/>
        <item m="1" x="368"/>
        <item x="222"/>
        <item x="61"/>
        <item x="305"/>
        <item x="298"/>
        <item x="47"/>
        <item x="29"/>
        <item x="344"/>
        <item x="189"/>
        <item x="155"/>
        <item x="196"/>
        <item x="5"/>
        <item x="249"/>
        <item x="325"/>
        <item x="321"/>
        <item x="309"/>
        <item x="250"/>
        <item x="14"/>
        <item x="353"/>
        <item x="257"/>
        <item x="119"/>
        <item x="279"/>
        <item x="230"/>
        <item x="22"/>
        <item x="247"/>
        <item x="320"/>
        <item x="212"/>
        <item x="9"/>
        <item x="44"/>
        <item x="106"/>
        <item x="333"/>
        <item x="343"/>
        <item x="34"/>
        <item x="115"/>
        <item x="184"/>
        <item x="289"/>
        <item x="144"/>
        <item x="130"/>
        <item x="129"/>
        <item x="15"/>
        <item x="137"/>
        <item x="94"/>
        <item x="264"/>
        <item x="347"/>
        <item x="261"/>
        <item x="37"/>
        <item x="124"/>
        <item x="281"/>
        <item x="150"/>
        <item x="77"/>
        <item x="88"/>
        <item x="273"/>
        <item x="348"/>
        <item x="234"/>
        <item x="197"/>
        <item x="243"/>
        <item x="237"/>
        <item x="307"/>
        <item x="185"/>
        <item x="269"/>
        <item x="223"/>
        <item x="135"/>
        <item x="118"/>
        <item x="207"/>
        <item x="268"/>
        <item x="241"/>
        <item x="138"/>
        <item x="19"/>
        <item x="86"/>
        <item x="50"/>
        <item x="52"/>
        <item x="87"/>
        <item x="224"/>
        <item x="259"/>
        <item x="100"/>
        <item x="221"/>
        <item x="174"/>
        <item x="204"/>
        <item m="1" x="381"/>
        <item x="109"/>
        <item x="290"/>
        <item x="147"/>
        <item x="64"/>
        <item x="62"/>
        <item x="35"/>
        <item x="13"/>
        <item x="299"/>
        <item x="331"/>
        <item m="1" x="365"/>
        <item x="53"/>
        <item x="339"/>
        <item x="36"/>
        <item x="127"/>
        <item x="242"/>
        <item x="117"/>
        <item x="134"/>
        <item x="278"/>
        <item x="164"/>
        <item x="238"/>
        <item x="101"/>
        <item x="226"/>
        <item x="302"/>
        <item x="194"/>
        <item x="188"/>
        <item x="312"/>
        <item x="31"/>
        <item x="139"/>
        <item m="1" x="379"/>
        <item x="235"/>
        <item x="341"/>
        <item x="33"/>
        <item x="263"/>
        <item x="208"/>
        <item x="162"/>
        <item x="0"/>
        <item x="287"/>
        <item x="140"/>
        <item x="1"/>
        <item x="334"/>
        <item x="165"/>
        <item m="1" x="376"/>
        <item x="201"/>
        <item x="159"/>
        <item x="327"/>
        <item x="173"/>
        <item x="54"/>
        <item x="84"/>
        <item x="190"/>
        <item x="280"/>
        <item x="328"/>
        <item x="191"/>
        <item x="166"/>
        <item x="296"/>
        <item x="318"/>
        <item x="175"/>
        <item x="131"/>
        <item x="122"/>
        <item x="7"/>
        <item x="153"/>
        <item x="276"/>
        <item x="21"/>
        <item x="178"/>
        <item x="195"/>
        <item x="275"/>
        <item x="149"/>
        <item x="260"/>
        <item x="304"/>
        <item x="125"/>
        <item x="345"/>
        <item x="227"/>
        <item x="213"/>
        <item m="1" x="364"/>
        <item m="1" x="369"/>
        <item x="126"/>
        <item x="248"/>
        <item m="1" x="360"/>
        <item x="112"/>
        <item x="11"/>
        <item x="141"/>
        <item x="266"/>
        <item x="45"/>
        <item x="239"/>
        <item x="20"/>
        <item x="79"/>
        <item m="1" x="361"/>
        <item x="91"/>
        <item x="151"/>
        <item x="258"/>
        <item x="220"/>
        <item x="69"/>
        <item x="271"/>
        <item x="75"/>
        <item x="65"/>
        <item x="63"/>
        <item x="169"/>
        <item x="171"/>
        <item x="253"/>
        <item x="156"/>
        <item x="310"/>
        <item x="81"/>
        <item x="83"/>
        <item m="1" x="359"/>
        <item x="161"/>
        <item x="108"/>
        <item x="211"/>
        <item x="56"/>
        <item x="336"/>
        <item x="350"/>
        <item x="114"/>
        <item x="97"/>
        <item x="301"/>
        <item m="1" x="363"/>
        <item x="225"/>
        <item x="23"/>
        <item m="1" x="362"/>
        <item x="332"/>
        <item x="277"/>
        <item x="313"/>
        <item x="186"/>
        <item x="335"/>
        <item x="111"/>
        <item x="76"/>
        <item x="172"/>
        <item x="340"/>
        <item x="236"/>
        <item x="26"/>
        <item x="90"/>
        <item x="157"/>
        <item x="148"/>
        <item m="1" x="375"/>
        <item x="262"/>
        <item x="3"/>
        <item x="291"/>
        <item x="192"/>
        <item x="103"/>
        <item x="219"/>
        <item x="89"/>
        <item m="1" x="378"/>
        <item m="1" x="366"/>
        <item x="274"/>
        <item x="2"/>
        <item x="337"/>
        <item x="210"/>
        <item x="306"/>
        <item x="121"/>
        <item x="17"/>
        <item m="1" x="372"/>
        <item x="177"/>
        <item x="288"/>
        <item x="355"/>
        <item x="27"/>
        <item m="1" x="371"/>
        <item x="16"/>
        <item x="120"/>
        <item x="152"/>
        <item x="102"/>
        <item x="132"/>
        <item x="82"/>
        <item x="252"/>
        <item x="256"/>
        <item x="285"/>
        <item x="107"/>
        <item x="180"/>
        <item x="349"/>
        <item x="316"/>
        <item x="41"/>
        <item x="356"/>
        <item x="205"/>
        <item x="92"/>
        <item x="255"/>
        <item x="96"/>
        <item x="338"/>
        <item x="51"/>
        <item x="206"/>
        <item x="8"/>
        <item x="324"/>
        <item x="322"/>
        <item x="240"/>
        <item x="116"/>
        <item x="315"/>
        <item x="136"/>
        <item x="251"/>
        <item m="1" x="358"/>
        <item x="182"/>
        <item x="176"/>
        <item x="231"/>
        <item m="1" x="380"/>
        <item x="218"/>
        <item x="43"/>
        <item x="293"/>
        <item x="181"/>
        <item x="38"/>
        <item m="1" x="374"/>
        <item x="300"/>
        <item m="1" x="367"/>
        <item x="282"/>
        <item x="354"/>
        <item x="170"/>
        <item x="217"/>
        <item x="329"/>
        <item x="270"/>
        <item x="154"/>
        <item x="73"/>
        <item m="1" x="377"/>
        <item x="357"/>
        <item x="146"/>
        <item x="39"/>
        <item x="59"/>
        <item x="93"/>
        <item x="272"/>
        <item x="143"/>
        <item x="123"/>
        <item x="233"/>
        <item x="42"/>
        <item x="295"/>
        <item x="198"/>
        <item x="319"/>
        <item x="323"/>
        <item x="18"/>
        <item x="232"/>
        <item x="72"/>
        <item x="267"/>
        <item x="254"/>
        <item x="30"/>
        <item x="245"/>
        <item x="202"/>
        <item x="49"/>
        <item x="128"/>
        <item x="244"/>
        <item x="214"/>
        <item x="330"/>
        <item x="4"/>
        <item x="74"/>
        <item x="193"/>
        <item x="200"/>
        <item x="228"/>
        <item x="297"/>
        <item x="183"/>
        <item x="55"/>
        <item x="40"/>
        <item x="70"/>
        <item x="352"/>
        <item x="110"/>
        <item x="105"/>
        <item x="283"/>
        <item x="203"/>
        <item x="67"/>
        <item x="187"/>
        <item x="292"/>
        <item x="142"/>
        <item x="133"/>
        <item x="95"/>
        <item x="66"/>
        <item x="6"/>
        <item x="99"/>
        <item x="57"/>
        <item x="246"/>
        <item x="215"/>
        <item x="284"/>
        <item x="78"/>
        <item x="314"/>
        <item x="10"/>
        <item x="163"/>
        <item x="71"/>
        <item x="32"/>
        <item x="68"/>
        <item x="303"/>
        <item x="342"/>
        <item x="85"/>
        <item x="48"/>
        <item x="308"/>
        <item x="12"/>
        <item m="1" x="370"/>
        <item x="317"/>
        <item x="229"/>
        <item x="326"/>
        <item x="113"/>
        <item x="25"/>
        <item x="58"/>
        <item x="179"/>
        <item x="158"/>
        <item x="294"/>
        <item x="216"/>
        <item x="46"/>
        <item x="28"/>
        <item x="286"/>
        <item x="209"/>
        <item x="311"/>
        <item x="24"/>
        <item x="104"/>
        <item x="160"/>
        <item x="351"/>
        <item x="60"/>
        <item t="default"/>
      </items>
    </pivotField>
    <pivotField dataField="1" numFmtId="167" showAll="0"/>
    <pivotField numFmtId="166" showAll="0" sortType="ascending"/>
    <pivotField numFmtId="166"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>
      <items count="7">
        <item x="0"/>
        <item x="1"/>
        <item x="2"/>
        <item x="3"/>
        <item x="4"/>
        <item x="5"/>
        <item t="default"/>
      </items>
    </pivotField>
    <pivotField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</pivotFields>
  <rowFields count="1">
    <field x="1"/>
  </rowFields>
  <rowItems count="3">
    <i>
      <x v="1"/>
    </i>
    <i>
      <x/>
    </i>
    <i t="grand">
      <x/>
    </i>
  </rowItems>
  <colItems count="1">
    <i/>
  </colItems>
  <dataFields count="1">
    <dataField name="Moyenne de Salaire brut mensuel" fld="6" subtotal="average" baseField="0" baseItem="0" numFmtId="168"/>
  </dataFields>
  <formats count="5">
    <format dxfId="206">
      <pivotArea type="all" dataOnly="0" outline="0" fieldPosition="0"/>
    </format>
    <format dxfId="205">
      <pivotArea outline="0" collapsedLevelsAreSubtotals="1" fieldPosition="0"/>
    </format>
    <format dxfId="204">
      <pivotArea dataOnly="0" labelOnly="1" grandRow="1" outline="0" fieldPosition="0"/>
    </format>
    <format dxfId="203">
      <pivotArea dataOnly="0" labelOnly="1" outline="0" axis="axisValues" fieldPosition="0"/>
    </format>
    <format dxfId="202">
      <pivotArea outline="0" fieldPosition="0">
        <references count="1">
          <reference field="4294967294" count="1">
            <x v="0"/>
          </reference>
        </references>
      </pivotArea>
    </format>
  </formats>
  <chartFormats count="6">
    <chartFormat chart="15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5" format="2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26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7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26" format="8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</chartFormats>
  <pivotTableStyleInfo name="PivotStyleLight2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FEBF663-2A4D-EF4A-BE44-98F2A4C9DF97}" name="Tableau croisé dynamique2" cacheId="0" applyNumberFormats="0" applyBorderFormats="0" applyFontFormats="0" applyPatternFormats="0" applyAlignmentFormats="0" applyWidthHeightFormats="1" dataCaption="Valeurs" updatedVersion="8" minRefreshableVersion="3" itemPrintTitles="1" createdVersion="8" indent="0" outline="1" outlineData="1" multipleFieldFilters="0" chartFormat="18">
  <location ref="K33:L40" firstHeaderRow="1" firstDataRow="1" firstDataCol="1"/>
  <pivotFields count="12">
    <pivotField dataField="1" showAll="0"/>
    <pivotField showAll="0">
      <items count="5">
        <item m="1" x="3"/>
        <item x="1"/>
        <item m="1" x="2"/>
        <item x="0"/>
        <item t="default"/>
      </items>
    </pivotField>
    <pivotField numFmtId="14" showAll="0"/>
    <pivotField showAll="0">
      <items count="7">
        <item x="1"/>
        <item x="5"/>
        <item x="3"/>
        <item x="0"/>
        <item x="4"/>
        <item x="2"/>
        <item t="default"/>
      </items>
    </pivotField>
    <pivotField showAll="0">
      <items count="109">
        <item x="15"/>
        <item x="8"/>
        <item m="1" x="72"/>
        <item m="1" x="91"/>
        <item m="1" x="32"/>
        <item m="1" x="95"/>
        <item x="20"/>
        <item m="1" x="105"/>
        <item m="1" x="70"/>
        <item m="1" x="103"/>
        <item m="1" x="54"/>
        <item m="1" x="86"/>
        <item m="1" x="45"/>
        <item x="7"/>
        <item m="1" x="98"/>
        <item m="1" x="64"/>
        <item m="1" x="77"/>
        <item x="14"/>
        <item m="1" x="63"/>
        <item x="25"/>
        <item m="1" x="42"/>
        <item x="23"/>
        <item m="1" x="38"/>
        <item x="19"/>
        <item m="1" x="78"/>
        <item m="1" x="68"/>
        <item x="10"/>
        <item m="1" x="41"/>
        <item m="1" x="33"/>
        <item x="29"/>
        <item m="1" x="93"/>
        <item m="1" x="51"/>
        <item x="13"/>
        <item x="2"/>
        <item x="12"/>
        <item m="1" x="61"/>
        <item m="1" x="53"/>
        <item x="18"/>
        <item x="26"/>
        <item m="1" x="59"/>
        <item x="3"/>
        <item x="1"/>
        <item m="1" x="52"/>
        <item m="1" x="76"/>
        <item m="1" x="83"/>
        <item x="16"/>
        <item x="9"/>
        <item m="1" x="88"/>
        <item m="1" x="49"/>
        <item m="1" x="99"/>
        <item m="1" x="56"/>
        <item m="1" x="90"/>
        <item m="1" x="92"/>
        <item m="1" x="44"/>
        <item m="1" x="89"/>
        <item m="1" x="34"/>
        <item m="1" x="66"/>
        <item m="1" x="87"/>
        <item m="1" x="102"/>
        <item m="1" x="94"/>
        <item m="1" x="104"/>
        <item x="24"/>
        <item m="1" x="40"/>
        <item m="1" x="84"/>
        <item m="1" x="43"/>
        <item m="1" x="74"/>
        <item m="1" x="79"/>
        <item m="1" x="67"/>
        <item m="1" x="47"/>
        <item m="1" x="106"/>
        <item m="1" x="50"/>
        <item m="1" x="100"/>
        <item m="1" x="97"/>
        <item m="1" x="58"/>
        <item m="1" x="85"/>
        <item x="6"/>
        <item m="1" x="81"/>
        <item m="1" x="57"/>
        <item m="1" x="71"/>
        <item m="1" x="31"/>
        <item x="27"/>
        <item m="1" x="60"/>
        <item x="17"/>
        <item m="1" x="107"/>
        <item m="1" x="101"/>
        <item x="28"/>
        <item m="1" x="39"/>
        <item x="5"/>
        <item m="1" x="65"/>
        <item m="1" x="69"/>
        <item x="11"/>
        <item m="1" x="30"/>
        <item m="1" x="55"/>
        <item m="1" x="46"/>
        <item m="1" x="62"/>
        <item x="4"/>
        <item m="1" x="35"/>
        <item m="1" x="36"/>
        <item m="1" x="80"/>
        <item m="1" x="96"/>
        <item x="0"/>
        <item m="1" x="37"/>
        <item m="1" x="48"/>
        <item x="21"/>
        <item m="1" x="75"/>
        <item x="22"/>
        <item m="1" x="73"/>
        <item m="1" x="82"/>
        <item t="default"/>
      </items>
    </pivotField>
    <pivotField numFmtId="14" showAll="0">
      <items count="383">
        <item x="199"/>
        <item m="1" x="373"/>
        <item x="80"/>
        <item x="168"/>
        <item x="145"/>
        <item x="167"/>
        <item x="265"/>
        <item x="98"/>
        <item x="346"/>
        <item m="1" x="368"/>
        <item x="222"/>
        <item x="61"/>
        <item x="305"/>
        <item x="298"/>
        <item x="47"/>
        <item x="29"/>
        <item x="344"/>
        <item x="189"/>
        <item x="155"/>
        <item x="196"/>
        <item x="5"/>
        <item x="249"/>
        <item x="325"/>
        <item x="321"/>
        <item x="309"/>
        <item x="250"/>
        <item x="14"/>
        <item x="353"/>
        <item x="257"/>
        <item x="119"/>
        <item x="279"/>
        <item x="230"/>
        <item x="22"/>
        <item x="247"/>
        <item x="320"/>
        <item x="212"/>
        <item x="9"/>
        <item x="44"/>
        <item x="106"/>
        <item x="333"/>
        <item x="343"/>
        <item x="34"/>
        <item x="115"/>
        <item x="184"/>
        <item x="289"/>
        <item x="144"/>
        <item x="130"/>
        <item x="129"/>
        <item x="15"/>
        <item x="137"/>
        <item x="94"/>
        <item x="264"/>
        <item x="347"/>
        <item x="261"/>
        <item x="37"/>
        <item x="124"/>
        <item x="281"/>
        <item x="150"/>
        <item x="77"/>
        <item x="88"/>
        <item x="273"/>
        <item x="348"/>
        <item x="234"/>
        <item x="197"/>
        <item x="243"/>
        <item x="237"/>
        <item x="307"/>
        <item x="185"/>
        <item x="269"/>
        <item x="223"/>
        <item x="135"/>
        <item x="118"/>
        <item x="207"/>
        <item x="268"/>
        <item x="241"/>
        <item x="138"/>
        <item x="19"/>
        <item x="86"/>
        <item x="50"/>
        <item x="52"/>
        <item x="87"/>
        <item x="224"/>
        <item x="259"/>
        <item x="100"/>
        <item x="221"/>
        <item x="174"/>
        <item x="204"/>
        <item m="1" x="381"/>
        <item x="109"/>
        <item x="290"/>
        <item x="147"/>
        <item x="64"/>
        <item x="62"/>
        <item x="35"/>
        <item x="13"/>
        <item x="299"/>
        <item x="331"/>
        <item m="1" x="365"/>
        <item x="53"/>
        <item x="339"/>
        <item x="36"/>
        <item x="127"/>
        <item x="242"/>
        <item x="117"/>
        <item x="134"/>
        <item x="278"/>
        <item x="164"/>
        <item x="238"/>
        <item x="101"/>
        <item x="226"/>
        <item x="302"/>
        <item x="194"/>
        <item x="188"/>
        <item x="312"/>
        <item x="31"/>
        <item x="139"/>
        <item m="1" x="379"/>
        <item x="235"/>
        <item x="341"/>
        <item x="33"/>
        <item x="263"/>
        <item x="208"/>
        <item x="162"/>
        <item x="0"/>
        <item x="287"/>
        <item x="140"/>
        <item x="1"/>
        <item x="334"/>
        <item x="165"/>
        <item m="1" x="376"/>
        <item x="201"/>
        <item x="159"/>
        <item x="327"/>
        <item x="173"/>
        <item x="54"/>
        <item x="84"/>
        <item x="190"/>
        <item x="280"/>
        <item x="328"/>
        <item x="191"/>
        <item x="166"/>
        <item x="296"/>
        <item x="318"/>
        <item x="175"/>
        <item x="131"/>
        <item x="122"/>
        <item x="7"/>
        <item x="153"/>
        <item x="276"/>
        <item x="21"/>
        <item x="178"/>
        <item x="195"/>
        <item x="275"/>
        <item x="149"/>
        <item x="260"/>
        <item x="304"/>
        <item x="125"/>
        <item x="345"/>
        <item x="227"/>
        <item x="213"/>
        <item m="1" x="364"/>
        <item m="1" x="369"/>
        <item x="126"/>
        <item x="248"/>
        <item m="1" x="360"/>
        <item x="112"/>
        <item x="11"/>
        <item x="141"/>
        <item x="266"/>
        <item x="45"/>
        <item x="239"/>
        <item x="20"/>
        <item x="79"/>
        <item m="1" x="361"/>
        <item x="91"/>
        <item x="151"/>
        <item x="258"/>
        <item x="220"/>
        <item x="69"/>
        <item x="271"/>
        <item x="75"/>
        <item x="65"/>
        <item x="63"/>
        <item x="169"/>
        <item x="171"/>
        <item x="253"/>
        <item x="156"/>
        <item x="310"/>
        <item x="81"/>
        <item x="83"/>
        <item m="1" x="359"/>
        <item x="161"/>
        <item x="108"/>
        <item x="211"/>
        <item x="56"/>
        <item x="336"/>
        <item x="350"/>
        <item x="114"/>
        <item x="97"/>
        <item x="301"/>
        <item m="1" x="363"/>
        <item x="225"/>
        <item x="23"/>
        <item m="1" x="362"/>
        <item x="332"/>
        <item x="277"/>
        <item x="313"/>
        <item x="186"/>
        <item x="335"/>
        <item x="111"/>
        <item x="76"/>
        <item x="172"/>
        <item x="340"/>
        <item x="236"/>
        <item x="26"/>
        <item x="90"/>
        <item x="157"/>
        <item x="148"/>
        <item m="1" x="375"/>
        <item x="262"/>
        <item x="3"/>
        <item x="291"/>
        <item x="192"/>
        <item x="103"/>
        <item x="219"/>
        <item x="89"/>
        <item m="1" x="378"/>
        <item m="1" x="366"/>
        <item x="274"/>
        <item x="2"/>
        <item x="337"/>
        <item x="210"/>
        <item x="306"/>
        <item x="121"/>
        <item x="17"/>
        <item m="1" x="372"/>
        <item x="177"/>
        <item x="288"/>
        <item x="355"/>
        <item x="27"/>
        <item m="1" x="371"/>
        <item x="16"/>
        <item x="120"/>
        <item x="152"/>
        <item x="102"/>
        <item x="132"/>
        <item x="82"/>
        <item x="252"/>
        <item x="256"/>
        <item x="285"/>
        <item x="107"/>
        <item x="180"/>
        <item x="349"/>
        <item x="316"/>
        <item x="41"/>
        <item x="356"/>
        <item x="205"/>
        <item x="92"/>
        <item x="255"/>
        <item x="96"/>
        <item x="338"/>
        <item x="51"/>
        <item x="206"/>
        <item x="8"/>
        <item x="324"/>
        <item x="322"/>
        <item x="240"/>
        <item x="116"/>
        <item x="315"/>
        <item x="136"/>
        <item x="251"/>
        <item m="1" x="358"/>
        <item x="182"/>
        <item x="176"/>
        <item x="231"/>
        <item m="1" x="380"/>
        <item x="218"/>
        <item x="43"/>
        <item x="293"/>
        <item x="181"/>
        <item x="38"/>
        <item m="1" x="374"/>
        <item x="300"/>
        <item m="1" x="367"/>
        <item x="282"/>
        <item x="354"/>
        <item x="170"/>
        <item x="217"/>
        <item x="329"/>
        <item x="270"/>
        <item x="154"/>
        <item x="73"/>
        <item m="1" x="377"/>
        <item x="357"/>
        <item x="146"/>
        <item x="39"/>
        <item x="59"/>
        <item x="93"/>
        <item x="272"/>
        <item x="143"/>
        <item x="123"/>
        <item x="233"/>
        <item x="42"/>
        <item x="295"/>
        <item x="198"/>
        <item x="319"/>
        <item x="323"/>
        <item x="18"/>
        <item x="232"/>
        <item x="72"/>
        <item x="267"/>
        <item x="254"/>
        <item x="30"/>
        <item x="245"/>
        <item x="202"/>
        <item x="49"/>
        <item x="128"/>
        <item x="244"/>
        <item x="214"/>
        <item x="330"/>
        <item x="4"/>
        <item x="74"/>
        <item x="193"/>
        <item x="200"/>
        <item x="228"/>
        <item x="297"/>
        <item x="183"/>
        <item x="55"/>
        <item x="40"/>
        <item x="70"/>
        <item x="352"/>
        <item x="110"/>
        <item x="105"/>
        <item x="283"/>
        <item x="203"/>
        <item x="67"/>
        <item x="187"/>
        <item x="292"/>
        <item x="142"/>
        <item x="133"/>
        <item x="95"/>
        <item x="66"/>
        <item x="6"/>
        <item x="99"/>
        <item x="57"/>
        <item x="246"/>
        <item x="215"/>
        <item x="284"/>
        <item x="78"/>
        <item x="314"/>
        <item x="10"/>
        <item x="163"/>
        <item x="71"/>
        <item x="32"/>
        <item x="68"/>
        <item x="303"/>
        <item x="342"/>
        <item x="85"/>
        <item x="48"/>
        <item x="308"/>
        <item x="12"/>
        <item m="1" x="370"/>
        <item x="317"/>
        <item x="229"/>
        <item x="326"/>
        <item x="113"/>
        <item x="25"/>
        <item x="58"/>
        <item x="179"/>
        <item x="158"/>
        <item x="294"/>
        <item x="216"/>
        <item x="46"/>
        <item x="28"/>
        <item x="286"/>
        <item x="209"/>
        <item x="311"/>
        <item x="24"/>
        <item x="104"/>
        <item x="160"/>
        <item x="351"/>
        <item x="60"/>
        <item t="default"/>
      </items>
    </pivotField>
    <pivotField numFmtId="167" showAll="0"/>
    <pivotField axis="axisRow" numFmtId="166" showAll="0" sortType="ascending">
      <items count="9">
        <item x="0"/>
        <item x="7"/>
        <item x="1"/>
        <item x="2"/>
        <item x="3"/>
        <item x="4"/>
        <item x="5"/>
        <item x="6"/>
        <item t="default"/>
      </items>
    </pivotField>
    <pivotField numFmtId="166"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>
      <items count="7">
        <item x="0"/>
        <item x="1"/>
        <item x="2"/>
        <item x="3"/>
        <item x="4"/>
        <item x="5"/>
        <item t="default"/>
      </items>
    </pivotField>
    <pivotField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</pivotFields>
  <rowFields count="1">
    <field x="7"/>
  </rowFields>
  <rowItems count="7"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Nombre de NOM et Prénom" fld="0" subtotal="count" showDataAs="percentOfTotal" baseField="0" baseItem="0" numFmtId="9"/>
  </dataFields>
  <formats count="4">
    <format dxfId="210">
      <pivotArea type="all" dataOnly="0" outline="0" fieldPosition="0"/>
    </format>
    <format dxfId="209">
      <pivotArea outline="0" collapsedLevelsAreSubtotals="1" fieldPosition="0"/>
    </format>
    <format dxfId="208">
      <pivotArea dataOnly="0" labelOnly="1" grandRow="1" outline="0" fieldPosition="0"/>
    </format>
    <format dxfId="207">
      <pivotArea dataOnly="0" labelOnly="1" outline="0" axis="axisValues" fieldPosition="0"/>
    </format>
  </formats>
  <chartFormats count="4">
    <chartFormat chart="2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2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28092D1-2F6D-EA4A-8C65-4F7A2463BB28}" name="Tableau croisé dynamique4" cacheId="0" applyNumberFormats="0" applyBorderFormats="0" applyFontFormats="0" applyPatternFormats="0" applyAlignmentFormats="0" applyWidthHeightFormats="1" dataCaption="Valeurs" updatedVersion="8" minRefreshableVersion="3" itemPrintTitles="1" createdVersion="8" indent="0" outline="1" outlineData="1" multipleFieldFilters="0" chartFormat="21">
  <location ref="N33:O45" firstHeaderRow="1" firstDataRow="1" firstDataCol="1"/>
  <pivotFields count="12">
    <pivotField dataField="1" showAll="0"/>
    <pivotField showAll="0">
      <items count="5">
        <item m="1" x="3"/>
        <item x="1"/>
        <item m="1" x="2"/>
        <item x="0"/>
        <item t="default"/>
      </items>
    </pivotField>
    <pivotField numFmtId="14" showAll="0"/>
    <pivotField showAll="0">
      <items count="7">
        <item x="1"/>
        <item x="5"/>
        <item x="3"/>
        <item x="0"/>
        <item x="4"/>
        <item x="2"/>
        <item t="default"/>
      </items>
    </pivotField>
    <pivotField showAll="0">
      <items count="109">
        <item x="15"/>
        <item x="8"/>
        <item m="1" x="72"/>
        <item m="1" x="91"/>
        <item m="1" x="32"/>
        <item m="1" x="95"/>
        <item x="20"/>
        <item m="1" x="105"/>
        <item m="1" x="70"/>
        <item m="1" x="103"/>
        <item m="1" x="54"/>
        <item m="1" x="86"/>
        <item m="1" x="45"/>
        <item x="7"/>
        <item m="1" x="98"/>
        <item m="1" x="64"/>
        <item m="1" x="77"/>
        <item x="14"/>
        <item m="1" x="63"/>
        <item x="25"/>
        <item m="1" x="42"/>
        <item x="23"/>
        <item m="1" x="38"/>
        <item x="19"/>
        <item m="1" x="78"/>
        <item m="1" x="68"/>
        <item x="10"/>
        <item m="1" x="41"/>
        <item m="1" x="33"/>
        <item x="29"/>
        <item m="1" x="93"/>
        <item m="1" x="51"/>
        <item x="13"/>
        <item x="2"/>
        <item x="12"/>
        <item m="1" x="61"/>
        <item m="1" x="53"/>
        <item x="18"/>
        <item x="26"/>
        <item m="1" x="59"/>
        <item x="3"/>
        <item x="1"/>
        <item m="1" x="52"/>
        <item m="1" x="76"/>
        <item m="1" x="83"/>
        <item x="16"/>
        <item x="9"/>
        <item m="1" x="88"/>
        <item m="1" x="49"/>
        <item m="1" x="99"/>
        <item m="1" x="56"/>
        <item m="1" x="90"/>
        <item m="1" x="92"/>
        <item m="1" x="44"/>
        <item m="1" x="89"/>
        <item m="1" x="34"/>
        <item m="1" x="66"/>
        <item m="1" x="87"/>
        <item m="1" x="102"/>
        <item m="1" x="94"/>
        <item m="1" x="104"/>
        <item x="24"/>
        <item m="1" x="40"/>
        <item m="1" x="84"/>
        <item m="1" x="43"/>
        <item m="1" x="74"/>
        <item m="1" x="79"/>
        <item m="1" x="67"/>
        <item m="1" x="47"/>
        <item m="1" x="106"/>
        <item m="1" x="50"/>
        <item m="1" x="100"/>
        <item m="1" x="97"/>
        <item m="1" x="58"/>
        <item m="1" x="85"/>
        <item x="6"/>
        <item m="1" x="81"/>
        <item m="1" x="57"/>
        <item m="1" x="71"/>
        <item m="1" x="31"/>
        <item x="27"/>
        <item m="1" x="60"/>
        <item x="17"/>
        <item m="1" x="107"/>
        <item m="1" x="101"/>
        <item x="28"/>
        <item m="1" x="39"/>
        <item x="5"/>
        <item m="1" x="65"/>
        <item m="1" x="69"/>
        <item x="11"/>
        <item m="1" x="30"/>
        <item m="1" x="55"/>
        <item m="1" x="46"/>
        <item m="1" x="62"/>
        <item x="4"/>
        <item m="1" x="35"/>
        <item m="1" x="36"/>
        <item m="1" x="80"/>
        <item m="1" x="96"/>
        <item x="0"/>
        <item m="1" x="37"/>
        <item m="1" x="48"/>
        <item x="21"/>
        <item m="1" x="75"/>
        <item x="22"/>
        <item m="1" x="73"/>
        <item m="1" x="82"/>
        <item t="default"/>
      </items>
    </pivotField>
    <pivotField numFmtId="14" showAll="0">
      <items count="383">
        <item x="199"/>
        <item m="1" x="373"/>
        <item x="80"/>
        <item x="168"/>
        <item x="145"/>
        <item x="167"/>
        <item x="265"/>
        <item x="98"/>
        <item x="346"/>
        <item m="1" x="368"/>
        <item x="222"/>
        <item x="61"/>
        <item x="305"/>
        <item x="298"/>
        <item x="47"/>
        <item x="29"/>
        <item x="344"/>
        <item x="189"/>
        <item x="155"/>
        <item x="196"/>
        <item x="5"/>
        <item x="249"/>
        <item x="325"/>
        <item x="321"/>
        <item x="309"/>
        <item x="250"/>
        <item x="14"/>
        <item x="353"/>
        <item x="257"/>
        <item x="119"/>
        <item x="279"/>
        <item x="230"/>
        <item x="22"/>
        <item x="247"/>
        <item x="320"/>
        <item x="212"/>
        <item x="9"/>
        <item x="44"/>
        <item x="106"/>
        <item x="333"/>
        <item x="343"/>
        <item x="34"/>
        <item x="115"/>
        <item x="184"/>
        <item x="289"/>
        <item x="144"/>
        <item x="130"/>
        <item x="129"/>
        <item x="15"/>
        <item x="137"/>
        <item x="94"/>
        <item x="264"/>
        <item x="347"/>
        <item x="261"/>
        <item x="37"/>
        <item x="124"/>
        <item x="281"/>
        <item x="150"/>
        <item x="77"/>
        <item x="88"/>
        <item x="273"/>
        <item x="348"/>
        <item x="234"/>
        <item x="197"/>
        <item x="243"/>
        <item x="237"/>
        <item x="307"/>
        <item x="185"/>
        <item x="269"/>
        <item x="223"/>
        <item x="135"/>
        <item x="118"/>
        <item x="207"/>
        <item x="268"/>
        <item x="241"/>
        <item x="138"/>
        <item x="19"/>
        <item x="86"/>
        <item x="50"/>
        <item x="52"/>
        <item x="87"/>
        <item x="224"/>
        <item x="259"/>
        <item x="100"/>
        <item x="221"/>
        <item x="174"/>
        <item x="204"/>
        <item m="1" x="381"/>
        <item x="109"/>
        <item x="290"/>
        <item x="147"/>
        <item x="64"/>
        <item x="62"/>
        <item x="35"/>
        <item x="13"/>
        <item x="299"/>
        <item x="331"/>
        <item m="1" x="365"/>
        <item x="53"/>
        <item x="339"/>
        <item x="36"/>
        <item x="127"/>
        <item x="242"/>
        <item x="117"/>
        <item x="134"/>
        <item x="278"/>
        <item x="164"/>
        <item x="238"/>
        <item x="101"/>
        <item x="226"/>
        <item x="302"/>
        <item x="194"/>
        <item x="188"/>
        <item x="312"/>
        <item x="31"/>
        <item x="139"/>
        <item m="1" x="379"/>
        <item x="235"/>
        <item x="341"/>
        <item x="33"/>
        <item x="263"/>
        <item x="208"/>
        <item x="162"/>
        <item x="0"/>
        <item x="287"/>
        <item x="140"/>
        <item x="1"/>
        <item x="334"/>
        <item x="165"/>
        <item m="1" x="376"/>
        <item x="201"/>
        <item x="159"/>
        <item x="327"/>
        <item x="173"/>
        <item x="54"/>
        <item x="84"/>
        <item x="190"/>
        <item x="280"/>
        <item x="328"/>
        <item x="191"/>
        <item x="166"/>
        <item x="296"/>
        <item x="318"/>
        <item x="175"/>
        <item x="131"/>
        <item x="122"/>
        <item x="7"/>
        <item x="153"/>
        <item x="276"/>
        <item x="21"/>
        <item x="178"/>
        <item x="195"/>
        <item x="275"/>
        <item x="149"/>
        <item x="260"/>
        <item x="304"/>
        <item x="125"/>
        <item x="345"/>
        <item x="227"/>
        <item x="213"/>
        <item m="1" x="364"/>
        <item m="1" x="369"/>
        <item x="126"/>
        <item x="248"/>
        <item m="1" x="360"/>
        <item x="112"/>
        <item x="11"/>
        <item x="141"/>
        <item x="266"/>
        <item x="45"/>
        <item x="239"/>
        <item x="20"/>
        <item x="79"/>
        <item m="1" x="361"/>
        <item x="91"/>
        <item x="151"/>
        <item x="258"/>
        <item x="220"/>
        <item x="69"/>
        <item x="271"/>
        <item x="75"/>
        <item x="65"/>
        <item x="63"/>
        <item x="169"/>
        <item x="171"/>
        <item x="253"/>
        <item x="156"/>
        <item x="310"/>
        <item x="81"/>
        <item x="83"/>
        <item m="1" x="359"/>
        <item x="161"/>
        <item x="108"/>
        <item x="211"/>
        <item x="56"/>
        <item x="336"/>
        <item x="350"/>
        <item x="114"/>
        <item x="97"/>
        <item x="301"/>
        <item m="1" x="363"/>
        <item x="225"/>
        <item x="23"/>
        <item m="1" x="362"/>
        <item x="332"/>
        <item x="277"/>
        <item x="313"/>
        <item x="186"/>
        <item x="335"/>
        <item x="111"/>
        <item x="76"/>
        <item x="172"/>
        <item x="340"/>
        <item x="236"/>
        <item x="26"/>
        <item x="90"/>
        <item x="157"/>
        <item x="148"/>
        <item m="1" x="375"/>
        <item x="262"/>
        <item x="3"/>
        <item x="291"/>
        <item x="192"/>
        <item x="103"/>
        <item x="219"/>
        <item x="89"/>
        <item m="1" x="378"/>
        <item m="1" x="366"/>
        <item x="274"/>
        <item x="2"/>
        <item x="337"/>
        <item x="210"/>
        <item x="306"/>
        <item x="121"/>
        <item x="17"/>
        <item m="1" x="372"/>
        <item x="177"/>
        <item x="288"/>
        <item x="355"/>
        <item x="27"/>
        <item m="1" x="371"/>
        <item x="16"/>
        <item x="120"/>
        <item x="152"/>
        <item x="102"/>
        <item x="132"/>
        <item x="82"/>
        <item x="252"/>
        <item x="256"/>
        <item x="285"/>
        <item x="107"/>
        <item x="180"/>
        <item x="349"/>
        <item x="316"/>
        <item x="41"/>
        <item x="356"/>
        <item x="205"/>
        <item x="92"/>
        <item x="255"/>
        <item x="96"/>
        <item x="338"/>
        <item x="51"/>
        <item x="206"/>
        <item x="8"/>
        <item x="324"/>
        <item x="322"/>
        <item x="240"/>
        <item x="116"/>
        <item x="315"/>
        <item x="136"/>
        <item x="251"/>
        <item m="1" x="358"/>
        <item x="182"/>
        <item x="176"/>
        <item x="231"/>
        <item m="1" x="380"/>
        <item x="218"/>
        <item x="43"/>
        <item x="293"/>
        <item x="181"/>
        <item x="38"/>
        <item m="1" x="374"/>
        <item x="300"/>
        <item m="1" x="367"/>
        <item x="282"/>
        <item x="354"/>
        <item x="170"/>
        <item x="217"/>
        <item x="329"/>
        <item x="270"/>
        <item x="154"/>
        <item x="73"/>
        <item m="1" x="377"/>
        <item x="357"/>
        <item x="146"/>
        <item x="39"/>
        <item x="59"/>
        <item x="93"/>
        <item x="272"/>
        <item x="143"/>
        <item x="123"/>
        <item x="233"/>
        <item x="42"/>
        <item x="295"/>
        <item x="198"/>
        <item x="319"/>
        <item x="323"/>
        <item x="18"/>
        <item x="232"/>
        <item x="72"/>
        <item x="267"/>
        <item x="254"/>
        <item x="30"/>
        <item x="245"/>
        <item x="202"/>
        <item x="49"/>
        <item x="128"/>
        <item x="244"/>
        <item x="214"/>
        <item x="330"/>
        <item x="4"/>
        <item x="74"/>
        <item x="193"/>
        <item x="200"/>
        <item x="228"/>
        <item x="297"/>
        <item x="183"/>
        <item x="55"/>
        <item x="40"/>
        <item x="70"/>
        <item x="352"/>
        <item x="110"/>
        <item x="105"/>
        <item x="283"/>
        <item x="203"/>
        <item x="67"/>
        <item x="187"/>
        <item x="292"/>
        <item x="142"/>
        <item x="133"/>
        <item x="95"/>
        <item x="66"/>
        <item x="6"/>
        <item x="99"/>
        <item x="57"/>
        <item x="246"/>
        <item x="215"/>
        <item x="284"/>
        <item x="78"/>
        <item x="314"/>
        <item x="10"/>
        <item x="163"/>
        <item x="71"/>
        <item x="32"/>
        <item x="68"/>
        <item x="303"/>
        <item x="342"/>
        <item x="85"/>
        <item x="48"/>
        <item x="308"/>
        <item x="12"/>
        <item m="1" x="370"/>
        <item x="317"/>
        <item x="229"/>
        <item x="326"/>
        <item x="113"/>
        <item x="25"/>
        <item x="58"/>
        <item x="179"/>
        <item x="158"/>
        <item x="294"/>
        <item x="216"/>
        <item x="46"/>
        <item x="28"/>
        <item x="286"/>
        <item x="209"/>
        <item x="311"/>
        <item x="24"/>
        <item x="104"/>
        <item x="160"/>
        <item x="351"/>
        <item x="60"/>
        <item t="default"/>
      </items>
    </pivotField>
    <pivotField numFmtId="167" showAll="0"/>
    <pivotField numFmtId="166" showAll="0"/>
    <pivotField numFmtId="166"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t="default"/>
      </items>
    </pivotField>
  </pivotFields>
  <rowFields count="1">
    <field x="11"/>
  </rowFields>
  <rowItems count="12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Nombre de NOM et Prénom" fld="0" subtotal="count" baseField="0" baseItem="0"/>
  </dataFields>
  <formats count="4">
    <format dxfId="214">
      <pivotArea type="all" dataOnly="0" outline="0" fieldPosition="0"/>
    </format>
    <format dxfId="213">
      <pivotArea outline="0" collapsedLevelsAreSubtotals="1" fieldPosition="0"/>
    </format>
    <format dxfId="212">
      <pivotArea dataOnly="0" labelOnly="1" grandRow="1" outline="0" fieldPosition="0"/>
    </format>
    <format dxfId="211">
      <pivotArea dataOnly="0" labelOnly="1" outline="0" axis="axisValues" fieldPosition="0"/>
    </format>
  </formats>
  <chartFormats count="4"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2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13368CD-EFA1-584C-BDF3-2BC0CABE65FC}" name="Tableau croisé dynamique5" cacheId="0" applyNumberFormats="0" applyBorderFormats="0" applyFontFormats="0" applyPatternFormats="0" applyAlignmentFormats="0" applyWidthHeightFormats="1" dataCaption="Valeurs" updatedVersion="8" minRefreshableVersion="3" itemPrintTitles="1" createdVersion="8" indent="0" outline="1" outlineData="1" multipleFieldFilters="0" chartFormat="29">
  <location ref="N11:O18" firstHeaderRow="1" firstDataRow="1" firstDataCol="1"/>
  <pivotFields count="12">
    <pivotField showAll="0"/>
    <pivotField showAll="0">
      <items count="5">
        <item m="1" x="3"/>
        <item x="1"/>
        <item m="1" x="2"/>
        <item x="0"/>
        <item t="default"/>
      </items>
    </pivotField>
    <pivotField numFmtId="14" showAll="0"/>
    <pivotField axis="axisRow" showAll="0" sortType="descending">
      <items count="7">
        <item x="1"/>
        <item x="5"/>
        <item x="3"/>
        <item x="0"/>
        <item x="4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09">
        <item x="15"/>
        <item x="8"/>
        <item m="1" x="72"/>
        <item m="1" x="91"/>
        <item m="1" x="32"/>
        <item m="1" x="95"/>
        <item x="20"/>
        <item m="1" x="105"/>
        <item m="1" x="70"/>
        <item m="1" x="103"/>
        <item m="1" x="54"/>
        <item m="1" x="86"/>
        <item m="1" x="45"/>
        <item x="7"/>
        <item m="1" x="98"/>
        <item m="1" x="64"/>
        <item m="1" x="77"/>
        <item x="14"/>
        <item m="1" x="63"/>
        <item x="25"/>
        <item m="1" x="42"/>
        <item x="23"/>
        <item m="1" x="38"/>
        <item x="19"/>
        <item m="1" x="78"/>
        <item m="1" x="68"/>
        <item x="10"/>
        <item m="1" x="41"/>
        <item m="1" x="33"/>
        <item x="29"/>
        <item m="1" x="93"/>
        <item m="1" x="51"/>
        <item x="13"/>
        <item x="2"/>
        <item x="12"/>
        <item m="1" x="61"/>
        <item m="1" x="53"/>
        <item x="18"/>
        <item x="26"/>
        <item m="1" x="59"/>
        <item x="3"/>
        <item x="1"/>
        <item m="1" x="52"/>
        <item m="1" x="76"/>
        <item m="1" x="83"/>
        <item x="16"/>
        <item x="9"/>
        <item m="1" x="88"/>
        <item m="1" x="49"/>
        <item m="1" x="99"/>
        <item m="1" x="56"/>
        <item m="1" x="90"/>
        <item m="1" x="92"/>
        <item m="1" x="44"/>
        <item m="1" x="89"/>
        <item m="1" x="34"/>
        <item m="1" x="66"/>
        <item m="1" x="87"/>
        <item m="1" x="102"/>
        <item m="1" x="94"/>
        <item m="1" x="104"/>
        <item x="24"/>
        <item m="1" x="40"/>
        <item m="1" x="84"/>
        <item m="1" x="43"/>
        <item m="1" x="74"/>
        <item m="1" x="79"/>
        <item m="1" x="67"/>
        <item m="1" x="47"/>
        <item m="1" x="106"/>
        <item m="1" x="50"/>
        <item m="1" x="100"/>
        <item m="1" x="97"/>
        <item m="1" x="58"/>
        <item m="1" x="85"/>
        <item x="6"/>
        <item m="1" x="81"/>
        <item m="1" x="57"/>
        <item m="1" x="71"/>
        <item m="1" x="31"/>
        <item x="27"/>
        <item m="1" x="60"/>
        <item x="17"/>
        <item m="1" x="107"/>
        <item m="1" x="101"/>
        <item x="28"/>
        <item m="1" x="39"/>
        <item x="5"/>
        <item m="1" x="65"/>
        <item m="1" x="69"/>
        <item x="11"/>
        <item m="1" x="30"/>
        <item m="1" x="55"/>
        <item m="1" x="46"/>
        <item m="1" x="62"/>
        <item x="4"/>
        <item m="1" x="35"/>
        <item m="1" x="36"/>
        <item m="1" x="80"/>
        <item m="1" x="96"/>
        <item x="0"/>
        <item m="1" x="37"/>
        <item m="1" x="48"/>
        <item x="21"/>
        <item m="1" x="75"/>
        <item x="22"/>
        <item m="1" x="73"/>
        <item m="1" x="82"/>
        <item t="default"/>
      </items>
    </pivotField>
    <pivotField numFmtId="14" showAll="0">
      <items count="383">
        <item x="199"/>
        <item m="1" x="373"/>
        <item x="80"/>
        <item x="168"/>
        <item x="145"/>
        <item x="167"/>
        <item x="265"/>
        <item x="98"/>
        <item x="346"/>
        <item m="1" x="368"/>
        <item x="222"/>
        <item x="61"/>
        <item x="305"/>
        <item x="298"/>
        <item x="47"/>
        <item x="29"/>
        <item x="344"/>
        <item x="189"/>
        <item x="155"/>
        <item x="196"/>
        <item x="5"/>
        <item x="249"/>
        <item x="325"/>
        <item x="321"/>
        <item x="309"/>
        <item x="250"/>
        <item x="14"/>
        <item x="353"/>
        <item x="257"/>
        <item x="119"/>
        <item x="279"/>
        <item x="230"/>
        <item x="22"/>
        <item x="247"/>
        <item x="320"/>
        <item x="212"/>
        <item x="9"/>
        <item x="44"/>
        <item x="106"/>
        <item x="333"/>
        <item x="343"/>
        <item x="34"/>
        <item x="115"/>
        <item x="184"/>
        <item x="289"/>
        <item x="144"/>
        <item x="130"/>
        <item x="129"/>
        <item x="15"/>
        <item x="137"/>
        <item x="94"/>
        <item x="264"/>
        <item x="347"/>
        <item x="261"/>
        <item x="37"/>
        <item x="124"/>
        <item x="281"/>
        <item x="150"/>
        <item x="77"/>
        <item x="88"/>
        <item x="273"/>
        <item x="348"/>
        <item x="234"/>
        <item x="197"/>
        <item x="243"/>
        <item x="237"/>
        <item x="307"/>
        <item x="185"/>
        <item x="269"/>
        <item x="223"/>
        <item x="135"/>
        <item x="118"/>
        <item x="207"/>
        <item x="268"/>
        <item x="241"/>
        <item x="138"/>
        <item x="19"/>
        <item x="86"/>
        <item x="50"/>
        <item x="52"/>
        <item x="87"/>
        <item x="224"/>
        <item x="259"/>
        <item x="100"/>
        <item x="221"/>
        <item x="174"/>
        <item x="204"/>
        <item m="1" x="381"/>
        <item x="109"/>
        <item x="290"/>
        <item x="147"/>
        <item x="64"/>
        <item x="62"/>
        <item x="35"/>
        <item x="13"/>
        <item x="299"/>
        <item x="331"/>
        <item m="1" x="365"/>
        <item x="53"/>
        <item x="339"/>
        <item x="36"/>
        <item x="127"/>
        <item x="242"/>
        <item x="117"/>
        <item x="134"/>
        <item x="278"/>
        <item x="164"/>
        <item x="238"/>
        <item x="101"/>
        <item x="226"/>
        <item x="302"/>
        <item x="194"/>
        <item x="188"/>
        <item x="312"/>
        <item x="31"/>
        <item x="139"/>
        <item m="1" x="379"/>
        <item x="235"/>
        <item x="341"/>
        <item x="33"/>
        <item x="263"/>
        <item x="208"/>
        <item x="162"/>
        <item x="0"/>
        <item x="287"/>
        <item x="140"/>
        <item x="1"/>
        <item x="334"/>
        <item x="165"/>
        <item m="1" x="376"/>
        <item x="201"/>
        <item x="159"/>
        <item x="327"/>
        <item x="173"/>
        <item x="54"/>
        <item x="84"/>
        <item x="190"/>
        <item x="280"/>
        <item x="328"/>
        <item x="191"/>
        <item x="166"/>
        <item x="296"/>
        <item x="318"/>
        <item x="175"/>
        <item x="131"/>
        <item x="122"/>
        <item x="7"/>
        <item x="153"/>
        <item x="276"/>
        <item x="21"/>
        <item x="178"/>
        <item x="195"/>
        <item x="275"/>
        <item x="149"/>
        <item x="260"/>
        <item x="304"/>
        <item x="125"/>
        <item x="345"/>
        <item x="227"/>
        <item x="213"/>
        <item m="1" x="364"/>
        <item m="1" x="369"/>
        <item x="126"/>
        <item x="248"/>
        <item m="1" x="360"/>
        <item x="112"/>
        <item x="11"/>
        <item x="141"/>
        <item x="266"/>
        <item x="45"/>
        <item x="239"/>
        <item x="20"/>
        <item x="79"/>
        <item m="1" x="361"/>
        <item x="91"/>
        <item x="151"/>
        <item x="258"/>
        <item x="220"/>
        <item x="69"/>
        <item x="271"/>
        <item x="75"/>
        <item x="65"/>
        <item x="63"/>
        <item x="169"/>
        <item x="171"/>
        <item x="253"/>
        <item x="156"/>
        <item x="310"/>
        <item x="81"/>
        <item x="83"/>
        <item m="1" x="359"/>
        <item x="161"/>
        <item x="108"/>
        <item x="211"/>
        <item x="56"/>
        <item x="336"/>
        <item x="350"/>
        <item x="114"/>
        <item x="97"/>
        <item x="301"/>
        <item m="1" x="363"/>
        <item x="225"/>
        <item x="23"/>
        <item m="1" x="362"/>
        <item x="332"/>
        <item x="277"/>
        <item x="313"/>
        <item x="186"/>
        <item x="335"/>
        <item x="111"/>
        <item x="76"/>
        <item x="172"/>
        <item x="340"/>
        <item x="236"/>
        <item x="26"/>
        <item x="90"/>
        <item x="157"/>
        <item x="148"/>
        <item m="1" x="375"/>
        <item x="262"/>
        <item x="3"/>
        <item x="291"/>
        <item x="192"/>
        <item x="103"/>
        <item x="219"/>
        <item x="89"/>
        <item m="1" x="378"/>
        <item m="1" x="366"/>
        <item x="274"/>
        <item x="2"/>
        <item x="337"/>
        <item x="210"/>
        <item x="306"/>
        <item x="121"/>
        <item x="17"/>
        <item m="1" x="372"/>
        <item x="177"/>
        <item x="288"/>
        <item x="355"/>
        <item x="27"/>
        <item m="1" x="371"/>
        <item x="16"/>
        <item x="120"/>
        <item x="152"/>
        <item x="102"/>
        <item x="132"/>
        <item x="82"/>
        <item x="252"/>
        <item x="256"/>
        <item x="285"/>
        <item x="107"/>
        <item x="180"/>
        <item x="349"/>
        <item x="316"/>
        <item x="41"/>
        <item x="356"/>
        <item x="205"/>
        <item x="92"/>
        <item x="255"/>
        <item x="96"/>
        <item x="338"/>
        <item x="51"/>
        <item x="206"/>
        <item x="8"/>
        <item x="324"/>
        <item x="322"/>
        <item x="240"/>
        <item x="116"/>
        <item x="315"/>
        <item x="136"/>
        <item x="251"/>
        <item m="1" x="358"/>
        <item x="182"/>
        <item x="176"/>
        <item x="231"/>
        <item m="1" x="380"/>
        <item x="218"/>
        <item x="43"/>
        <item x="293"/>
        <item x="181"/>
        <item x="38"/>
        <item m="1" x="374"/>
        <item x="300"/>
        <item m="1" x="367"/>
        <item x="282"/>
        <item x="354"/>
        <item x="170"/>
        <item x="217"/>
        <item x="329"/>
        <item x="270"/>
        <item x="154"/>
        <item x="73"/>
        <item m="1" x="377"/>
        <item x="357"/>
        <item x="146"/>
        <item x="39"/>
        <item x="59"/>
        <item x="93"/>
        <item x="272"/>
        <item x="143"/>
        <item x="123"/>
        <item x="233"/>
        <item x="42"/>
        <item x="295"/>
        <item x="198"/>
        <item x="319"/>
        <item x="323"/>
        <item x="18"/>
        <item x="232"/>
        <item x="72"/>
        <item x="267"/>
        <item x="254"/>
        <item x="30"/>
        <item x="245"/>
        <item x="202"/>
        <item x="49"/>
        <item x="128"/>
        <item x="244"/>
        <item x="214"/>
        <item x="330"/>
        <item x="4"/>
        <item x="74"/>
        <item x="193"/>
        <item x="200"/>
        <item x="228"/>
        <item x="297"/>
        <item x="183"/>
        <item x="55"/>
        <item x="40"/>
        <item x="70"/>
        <item x="352"/>
        <item x="110"/>
        <item x="105"/>
        <item x="283"/>
        <item x="203"/>
        <item x="67"/>
        <item x="187"/>
        <item x="292"/>
        <item x="142"/>
        <item x="133"/>
        <item x="95"/>
        <item x="66"/>
        <item x="6"/>
        <item x="99"/>
        <item x="57"/>
        <item x="246"/>
        <item x="215"/>
        <item x="284"/>
        <item x="78"/>
        <item x="314"/>
        <item x="10"/>
        <item x="163"/>
        <item x="71"/>
        <item x="32"/>
        <item x="68"/>
        <item x="303"/>
        <item x="342"/>
        <item x="85"/>
        <item x="48"/>
        <item x="308"/>
        <item x="12"/>
        <item m="1" x="370"/>
        <item x="317"/>
        <item x="229"/>
        <item x="326"/>
        <item x="113"/>
        <item x="25"/>
        <item x="58"/>
        <item x="179"/>
        <item x="158"/>
        <item x="294"/>
        <item x="216"/>
        <item x="46"/>
        <item x="28"/>
        <item x="286"/>
        <item x="209"/>
        <item x="311"/>
        <item x="24"/>
        <item x="104"/>
        <item x="160"/>
        <item x="351"/>
        <item x="60"/>
        <item t="default"/>
      </items>
    </pivotField>
    <pivotField dataField="1" numFmtId="167" showAll="0"/>
    <pivotField numFmtId="166" showAll="0"/>
    <pivotField numFmtId="166"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>
      <items count="7">
        <item x="0"/>
        <item x="1"/>
        <item x="2"/>
        <item x="3"/>
        <item x="4"/>
        <item x="5"/>
        <item t="default"/>
      </items>
    </pivotField>
    <pivotField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</pivotFields>
  <rowFields count="1">
    <field x="3"/>
  </rowFields>
  <rowItems count="7">
    <i>
      <x v="5"/>
    </i>
    <i>
      <x v="3"/>
    </i>
    <i>
      <x v="1"/>
    </i>
    <i>
      <x v="2"/>
    </i>
    <i>
      <x v="4"/>
    </i>
    <i>
      <x/>
    </i>
    <i t="grand">
      <x/>
    </i>
  </rowItems>
  <colItems count="1">
    <i/>
  </colItems>
  <dataFields count="1">
    <dataField name="Somme de Salaire brut mensuel" fld="6" baseField="0" baseItem="0" numFmtId="168"/>
  </dataFields>
  <formats count="9">
    <format dxfId="223">
      <pivotArea type="all" dataOnly="0" outline="0" fieldPosition="0"/>
    </format>
    <format dxfId="222">
      <pivotArea outline="0" collapsedLevelsAreSubtotals="1" fieldPosition="0"/>
    </format>
    <format dxfId="221">
      <pivotArea dataOnly="0" labelOnly="1" grandRow="1" outline="0" fieldPosition="0"/>
    </format>
    <format dxfId="220">
      <pivotArea dataOnly="0" labelOnly="1" outline="0" axis="axisValues" fieldPosition="0"/>
    </format>
    <format dxfId="219">
      <pivotArea outline="0" fieldPosition="0">
        <references count="1">
          <reference field="4294967294" count="1">
            <x v="0"/>
          </reference>
        </references>
      </pivotArea>
    </format>
    <format dxfId="218">
      <pivotArea grandRow="1" outline="0" collapsedLevelsAreSubtotals="1" fieldPosition="0"/>
    </format>
    <format dxfId="217">
      <pivotArea dataOnly="0" labelOnly="1" grandRow="1" outline="0" fieldPosition="0"/>
    </format>
    <format dxfId="216">
      <pivotArea grandRow="1" outline="0" collapsedLevelsAreSubtotals="1" fieldPosition="0"/>
    </format>
    <format dxfId="215">
      <pivotArea dataOnly="0" labelOnly="1" grandRow="1" outline="0" fieldPosition="0"/>
    </format>
  </formats>
  <chartFormats count="3">
    <chartFormat chart="1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8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8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2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exe1" xr10:uid="{0ADF36EB-4332-CF4D-9D83-4A68B7A8BB35}" sourceName="Sexe">
  <pivotTables>
    <pivotTable tabId="4" name="Tableau croisé dynamique4"/>
    <pivotTable tabId="4" name="Tableau croisé dynamique3"/>
    <pivotTable tabId="4" name="Tableau croisé dynamique2"/>
    <pivotTable tabId="4" name="Tableau croisé dynamique1"/>
    <pivotTable tabId="4" name="Tableau croisé dynamique5"/>
    <pivotTable tabId="4" name="Tableau croisé dynamique6"/>
  </pivotTables>
  <data>
    <tabular pivotCacheId="1182226879" showMissing="0">
      <items count="4">
        <i x="1" s="1"/>
        <i x="0" s="1"/>
        <i x="3" s="1" nd="1"/>
        <i x="2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ervice" xr10:uid="{ECFBC8D5-5D80-2748-BD6E-F223D5D522E8}" sourceName="Service">
  <pivotTables>
    <pivotTable tabId="4" name="Tableau croisé dynamique4"/>
    <pivotTable tabId="4" name="Tableau croisé dynamique3"/>
    <pivotTable tabId="4" name="Tableau croisé dynamique2"/>
    <pivotTable tabId="4" name="Tableau croisé dynamique1"/>
    <pivotTable tabId="4" name="Tableau croisé dynamique5"/>
    <pivotTable tabId="4" name="Tableau croisé dynamique6"/>
  </pivotTables>
  <data>
    <tabular pivotCacheId="1182226879" showMissing="0">
      <items count="6">
        <i x="1" s="1"/>
        <i x="5" s="1"/>
        <i x="3" s="1"/>
        <i x="0" s="1"/>
        <i x="4" s="1"/>
        <i x="2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Métier_actuel" xr10:uid="{3126158A-3BBE-BB45-80C3-94F4D341252F}" sourceName="Métier actuel">
  <pivotTables>
    <pivotTable tabId="4" name="Tableau croisé dynamique1"/>
    <pivotTable tabId="4" name="Tableau croisé dynamique2"/>
    <pivotTable tabId="4" name="Tableau croisé dynamique4"/>
    <pivotTable tabId="4" name="Tableau croisé dynamique3"/>
    <pivotTable tabId="4" name="Tableau croisé dynamique5"/>
    <pivotTable tabId="4" name="Tableau croisé dynamique6"/>
  </pivotTables>
  <data>
    <tabular pivotCacheId="1182226879" showMissing="0">
      <items count="108">
        <i x="15" s="1"/>
        <i x="8" s="1"/>
        <i x="20" s="1"/>
        <i x="7" s="1"/>
        <i x="14" s="1"/>
        <i x="25" s="1"/>
        <i x="23" s="1"/>
        <i x="19" s="1"/>
        <i x="10" s="1"/>
        <i x="29" s="1"/>
        <i x="13" s="1"/>
        <i x="2" s="1"/>
        <i x="12" s="1"/>
        <i x="18" s="1"/>
        <i x="26" s="1"/>
        <i x="3" s="1"/>
        <i x="1" s="1"/>
        <i x="16" s="1"/>
        <i x="9" s="1"/>
        <i x="24" s="1"/>
        <i x="6" s="1"/>
        <i x="27" s="1"/>
        <i x="17" s="1"/>
        <i x="28" s="1"/>
        <i x="5" s="1"/>
        <i x="11" s="1"/>
        <i x="4" s="1"/>
        <i x="0" s="1"/>
        <i x="21" s="1"/>
        <i x="22" s="1"/>
        <i x="72" s="1" nd="1"/>
        <i x="91" s="1" nd="1"/>
        <i x="32" s="1" nd="1"/>
        <i x="95" s="1" nd="1"/>
        <i x="105" s="1" nd="1"/>
        <i x="70" s="1" nd="1"/>
        <i x="103" s="1" nd="1"/>
        <i x="54" s="1" nd="1"/>
        <i x="86" s="1" nd="1"/>
        <i x="45" s="1" nd="1"/>
        <i x="98" s="1" nd="1"/>
        <i x="64" s="1" nd="1"/>
        <i x="77" s="1" nd="1"/>
        <i x="63" s="1" nd="1"/>
        <i x="42" s="1" nd="1"/>
        <i x="38" s="1" nd="1"/>
        <i x="78" s="1" nd="1"/>
        <i x="68" s="1" nd="1"/>
        <i x="41" s="1" nd="1"/>
        <i x="33" s="1" nd="1"/>
        <i x="93" s="1" nd="1"/>
        <i x="51" s="1" nd="1"/>
        <i x="61" s="1" nd="1"/>
        <i x="53" s="1" nd="1"/>
        <i x="59" s="1" nd="1"/>
        <i x="52" s="1" nd="1"/>
        <i x="76" s="1" nd="1"/>
        <i x="83" s="1" nd="1"/>
        <i x="88" s="1" nd="1"/>
        <i x="49" s="1" nd="1"/>
        <i x="99" s="1" nd="1"/>
        <i x="56" s="1" nd="1"/>
        <i x="90" s="1" nd="1"/>
        <i x="92" s="1" nd="1"/>
        <i x="44" s="1" nd="1"/>
        <i x="89" s="1" nd="1"/>
        <i x="34" s="1" nd="1"/>
        <i x="66" s="1" nd="1"/>
        <i x="87" s="1" nd="1"/>
        <i x="102" s="1" nd="1"/>
        <i x="94" s="1" nd="1"/>
        <i x="104" s="1" nd="1"/>
        <i x="40" s="1" nd="1"/>
        <i x="84" s="1" nd="1"/>
        <i x="43" s="1" nd="1"/>
        <i x="74" s="1" nd="1"/>
        <i x="79" s="1" nd="1"/>
        <i x="67" s="1" nd="1"/>
        <i x="47" s="1" nd="1"/>
        <i x="106" s="1" nd="1"/>
        <i x="50" s="1" nd="1"/>
        <i x="100" s="1" nd="1"/>
        <i x="97" s="1" nd="1"/>
        <i x="58" s="1" nd="1"/>
        <i x="85" s="1" nd="1"/>
        <i x="81" s="1" nd="1"/>
        <i x="57" s="1" nd="1"/>
        <i x="71" s="1" nd="1"/>
        <i x="31" s="1" nd="1"/>
        <i x="60" s="1" nd="1"/>
        <i x="107" s="1" nd="1"/>
        <i x="101" s="1" nd="1"/>
        <i x="39" s="1" nd="1"/>
        <i x="65" s="1" nd="1"/>
        <i x="69" s="1" nd="1"/>
        <i x="30" s="1" nd="1"/>
        <i x="55" s="1" nd="1"/>
        <i x="46" s="1" nd="1"/>
        <i x="62" s="1" nd="1"/>
        <i x="35" s="1" nd="1"/>
        <i x="36" s="1" nd="1"/>
        <i x="80" s="1" nd="1"/>
        <i x="96" s="1" nd="1"/>
        <i x="37" s="1" nd="1"/>
        <i x="48" s="1" nd="1"/>
        <i x="75" s="1" nd="1"/>
        <i x="73" s="1" nd="1"/>
        <i x="82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Sexe 1" xr10:uid="{3914FEB2-5840-6843-AE62-8ED118B28CD3}" cache="Segment_Sexe1" caption="Sexe" columnCount="2" style="Segment Morpheus" rowHeight="251882"/>
  <slicer name="Service" xr10:uid="{5D1F90DF-0BDC-7D4E-9EBF-B36B646A75A3}" cache="Segment_Service" caption="Service" columnCount="2" style="Segment Morpheus" rowHeight="251883"/>
  <slicer name="Métier actuel" xr10:uid="{D16D33A7-38B0-C141-B72A-FD45922141B8}" cache="Segment_Métier_actuel" caption="Métier actuel" style="Segment Morpheus" rowHeight="251883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D9587BB-2B28-5C4C-ACB0-EE2CB00A60E0}" name="Salariés" displayName="Salariés" ref="A1:I373" totalsRowShown="0" headerRowDxfId="245" dataDxfId="244">
  <autoFilter ref="A1:I373" xr:uid="{651A540F-6559-7448-9ED3-A1D2B8796107}"/>
  <sortState xmlns:xlrd2="http://schemas.microsoft.com/office/spreadsheetml/2017/richdata2" ref="A2:I373">
    <sortCondition ref="A1:A373"/>
  </sortState>
  <tableColumns count="9">
    <tableColumn id="17" xr3:uid="{EA2DD52D-0D00-0847-A5FF-233B8E5B2364}" name="NOM et Prénom" dataDxfId="243"/>
    <tableColumn id="4" xr3:uid="{1B2D9953-D734-C248-8735-FADD88CD4939}" name="Sexe" dataDxfId="242"/>
    <tableColumn id="3" xr3:uid="{328B4775-FA34-6244-8D52-9A25B4F64E67}" name="Date de naissance" dataDxfId="241"/>
    <tableColumn id="9" xr3:uid="{A3FAFC43-2067-AB4B-8260-7733E05611B1}" name="Service" dataDxfId="240"/>
    <tableColumn id="5" xr3:uid="{C125CA88-C5C5-2840-A569-0F2D842FB075}" name="Métier actuel" dataDxfId="239"/>
    <tableColumn id="6" xr3:uid="{994EE38E-FEC9-224D-8AD1-D336D3555AEF}" name="Date d'entrée dans l'entreprise" dataDxfId="238"/>
    <tableColumn id="1" xr3:uid="{0334300C-EDBE-F545-864D-F827950F728F}" name="Salaire brut mensuel" dataDxfId="237" dataCellStyle="Normal 2"/>
    <tableColumn id="2" xr3:uid="{50B6B741-1A8B-D848-BC22-49D8333BD9C9}" name="Âge" dataDxfId="236" dataCellStyle="Normal 2"/>
    <tableColumn id="7" xr3:uid="{159FC4EA-AEF0-914A-BAE8-DDC6C0817802}" name="Ancienneté dans l'entreprise" dataDxfId="235"/>
  </tableColumns>
  <tableStyleInfo name="Tableau Morpheus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74371A-B2A3-5046-BCBF-317DA0D097DC}" name="C_Salariés" displayName="C_Salariés" ref="A1:I373" totalsRowShown="0" headerRowDxfId="234" dataDxfId="233">
  <autoFilter ref="A1:I373" xr:uid="{651A540F-6559-7448-9ED3-A1D2B8796107}"/>
  <sortState xmlns:xlrd2="http://schemas.microsoft.com/office/spreadsheetml/2017/richdata2" ref="A2:I373">
    <sortCondition ref="A1:A373"/>
  </sortState>
  <tableColumns count="9">
    <tableColumn id="17" xr3:uid="{BB77418D-20E4-5C4E-95E4-7DA3B43A1084}" name="NOM et Prénom" dataDxfId="232"/>
    <tableColumn id="4" xr3:uid="{9BFB6289-B236-E545-9E1F-4DD0F0624C64}" name="Sexe" dataDxfId="231"/>
    <tableColumn id="3" xr3:uid="{078A19F8-9F27-8B4A-B9D4-B5D7EA161837}" name="Date de naissance" dataDxfId="230"/>
    <tableColumn id="9" xr3:uid="{89C3E0B1-487D-CA4E-8857-16331CC8DD20}" name="Service" dataDxfId="229"/>
    <tableColumn id="5" xr3:uid="{458EF8A0-CBE7-654D-AE88-B150B5E6AB76}" name="Métier actuel" dataDxfId="228"/>
    <tableColumn id="6" xr3:uid="{6283E3EB-F573-4C42-9434-03B3972E1090}" name="Date d'entrée dans l'entreprise" dataDxfId="227"/>
    <tableColumn id="1" xr3:uid="{E0BC6FDF-1DCF-3042-B237-C1384D97233F}" name="Salaire brut mensuel" dataDxfId="226" dataCellStyle="Normal 2"/>
    <tableColumn id="2" xr3:uid="{7519E305-2A9C-294E-8819-6942808CBE5D}" name="Âge" dataDxfId="225" dataCellStyle="Normal 2">
      <calculatedColumnFormula>IF(C_Salariés[[#This Row],[Date de naissance]]="","",DATEDIF(C_Salariés[[#This Row],[Date de naissance]],TODAY(),"Y"))</calculatedColumnFormula>
    </tableColumn>
    <tableColumn id="7" xr3:uid="{4E05DF85-6CAE-3947-A893-46517B1E62CC}" name="Ancienneté dans l'entreprise" dataDxfId="224">
      <calculatedColumnFormula>IF(C_Salariés[[#This Row],[Date d''entrée dans l''entreprise]]="","",(TODAY()-C_Salariés[[#This Row],[Date d''entrée dans l''entreprise]])/365.25)</calculatedColumnFormula>
    </tableColumn>
  </tableColumns>
  <tableStyleInfo name="Tableau Morpheus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8" Type="http://schemas.microsoft.com/office/2007/relationships/slicer" Target="../slicers/slicer1.xml"/><Relationship Id="rId3" Type="http://schemas.openxmlformats.org/officeDocument/2006/relationships/pivotTable" Target="../pivotTables/pivotTable3.xml"/><Relationship Id="rId7" Type="http://schemas.openxmlformats.org/officeDocument/2006/relationships/drawing" Target="../drawings/drawing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16B06-85DA-6947-A0EA-623D47596313}">
  <sheetPr>
    <tabColor rgb="FF00518B"/>
  </sheetPr>
  <dimension ref="B1:Q26"/>
  <sheetViews>
    <sheetView showGridLines="0" tabSelected="1" zoomScaleNormal="100" workbookViewId="0"/>
  </sheetViews>
  <sheetFormatPr baseColWidth="10" defaultColWidth="10.83203125" defaultRowHeight="16" x14ac:dyDescent="0.2"/>
  <cols>
    <col min="1" max="1" width="5.83203125" style="60" customWidth="1"/>
    <col min="2" max="2" width="10.83203125" customWidth="1"/>
    <col min="7" max="7" width="5.83203125" style="63" customWidth="1"/>
    <col min="8" max="8" width="5.83203125" style="60" customWidth="1"/>
    <col min="9" max="9" width="2.33203125" style="59" customWidth="1"/>
    <col min="10" max="10" width="60.83203125" style="60" customWidth="1"/>
    <col min="11" max="11" width="5.83203125" style="60" customWidth="1"/>
    <col min="12" max="15" width="10.83203125" style="60"/>
    <col min="18" max="16384" width="10.83203125" style="60"/>
  </cols>
  <sheetData>
    <row r="1" spans="9:10" ht="17" thickBot="1" x14ac:dyDescent="0.25"/>
    <row r="2" spans="9:10" x14ac:dyDescent="0.2">
      <c r="I2" s="67" t="s">
        <v>460</v>
      </c>
      <c r="J2" s="68"/>
    </row>
    <row r="3" spans="9:10" ht="17" thickBot="1" x14ac:dyDescent="0.25">
      <c r="I3" s="69"/>
      <c r="J3" s="70"/>
    </row>
    <row r="4" spans="9:10" x14ac:dyDescent="0.2">
      <c r="I4" s="59" t="s">
        <v>34</v>
      </c>
      <c r="J4" s="61" t="s">
        <v>464</v>
      </c>
    </row>
    <row r="5" spans="9:10" x14ac:dyDescent="0.2">
      <c r="I5" s="59" t="s">
        <v>34</v>
      </c>
      <c r="J5" s="62" t="s">
        <v>33</v>
      </c>
    </row>
    <row r="6" spans="9:10" x14ac:dyDescent="0.2">
      <c r="I6" s="59" t="s">
        <v>34</v>
      </c>
      <c r="J6" s="62" t="s">
        <v>35</v>
      </c>
    </row>
    <row r="7" spans="9:10" ht="17" thickBot="1" x14ac:dyDescent="0.25">
      <c r="J7" s="62"/>
    </row>
    <row r="8" spans="9:10" x14ac:dyDescent="0.2">
      <c r="I8" s="67" t="s">
        <v>461</v>
      </c>
      <c r="J8" s="68"/>
    </row>
    <row r="9" spans="9:10" ht="17" thickBot="1" x14ac:dyDescent="0.25">
      <c r="I9" s="69"/>
      <c r="J9" s="70"/>
    </row>
    <row r="10" spans="9:10" ht="32" x14ac:dyDescent="0.2">
      <c r="I10" s="59" t="s">
        <v>34</v>
      </c>
      <c r="J10" s="62" t="s">
        <v>455</v>
      </c>
    </row>
    <row r="11" spans="9:10" ht="32" x14ac:dyDescent="0.2">
      <c r="I11" s="59" t="s">
        <v>34</v>
      </c>
      <c r="J11" s="62" t="s">
        <v>457</v>
      </c>
    </row>
    <row r="12" spans="9:10" ht="32" x14ac:dyDescent="0.2">
      <c r="I12" s="59" t="s">
        <v>34</v>
      </c>
      <c r="J12" s="62" t="s">
        <v>458</v>
      </c>
    </row>
    <row r="13" spans="9:10" x14ac:dyDescent="0.2">
      <c r="I13" s="59" t="s">
        <v>34</v>
      </c>
      <c r="J13" s="62" t="s">
        <v>451</v>
      </c>
    </row>
    <row r="14" spans="9:10" ht="32" x14ac:dyDescent="0.2">
      <c r="I14" s="59" t="s">
        <v>34</v>
      </c>
      <c r="J14" s="62" t="s">
        <v>459</v>
      </c>
    </row>
    <row r="15" spans="9:10" x14ac:dyDescent="0.2">
      <c r="I15" s="59" t="s">
        <v>34</v>
      </c>
      <c r="J15" s="62" t="s">
        <v>452</v>
      </c>
    </row>
    <row r="16" spans="9:10" x14ac:dyDescent="0.2">
      <c r="I16" s="59" t="s">
        <v>34</v>
      </c>
      <c r="J16" s="62" t="s">
        <v>59</v>
      </c>
    </row>
    <row r="17" spans="9:10" x14ac:dyDescent="0.2">
      <c r="I17" s="59" t="s">
        <v>34</v>
      </c>
      <c r="J17" s="62" t="s">
        <v>50</v>
      </c>
    </row>
    <row r="18" spans="9:10" x14ac:dyDescent="0.2">
      <c r="I18" s="59" t="s">
        <v>34</v>
      </c>
      <c r="J18" s="62" t="s">
        <v>454</v>
      </c>
    </row>
    <row r="19" spans="9:10" x14ac:dyDescent="0.2">
      <c r="I19" s="59" t="s">
        <v>34</v>
      </c>
      <c r="J19" s="62" t="s">
        <v>453</v>
      </c>
    </row>
    <row r="20" spans="9:10" ht="17" thickBot="1" x14ac:dyDescent="0.25">
      <c r="I20" s="60"/>
    </row>
    <row r="21" spans="9:10" x14ac:dyDescent="0.2">
      <c r="I21" s="67" t="s">
        <v>456</v>
      </c>
      <c r="J21" s="68"/>
    </row>
    <row r="22" spans="9:10" ht="17" thickBot="1" x14ac:dyDescent="0.25">
      <c r="I22" s="69"/>
      <c r="J22" s="70"/>
    </row>
    <row r="23" spans="9:10" ht="32" x14ac:dyDescent="0.2">
      <c r="I23" s="59" t="s">
        <v>34</v>
      </c>
      <c r="J23" s="62" t="s">
        <v>462</v>
      </c>
    </row>
    <row r="24" spans="9:10" ht="32" x14ac:dyDescent="0.2">
      <c r="I24" s="59" t="s">
        <v>34</v>
      </c>
      <c r="J24" s="62" t="s">
        <v>463</v>
      </c>
    </row>
    <row r="25" spans="9:10" x14ac:dyDescent="0.2">
      <c r="I25" s="60"/>
    </row>
    <row r="26" spans="9:10" x14ac:dyDescent="0.2">
      <c r="I26" s="60"/>
    </row>
  </sheetData>
  <sheetProtection algorithmName="SHA-512" hashValue="DF6wAXg0Auz9+Or7p1sTF04SZmPm96vwXRYbG6hXxIHDaE45fDckMlCh/9u5T3hrp/SiE4SJc47qAI8U/xtlaQ==" saltValue="i1sT0auf756bmZ1wEjUvlw==" spinCount="100000" sheet="1" objects="1" scenarios="1" selectLockedCells="1" selectUnlockedCells="1"/>
  <mergeCells count="3">
    <mergeCell ref="I2:J3"/>
    <mergeCell ref="I8:J9"/>
    <mergeCell ref="I21:J22"/>
  </mergeCells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A9797-58B9-254F-800C-23A69F0788EC}">
  <sheetPr>
    <tabColor theme="7" tint="0.79998168889431442"/>
  </sheetPr>
  <dimension ref="A1:J376"/>
  <sheetViews>
    <sheetView showGridLines="0" zoomScaleNormal="100" workbookViewId="0">
      <pane xSplit="1" ySplit="1" topLeftCell="B2" activePane="bottomRight" state="frozen"/>
      <selection pane="topRight"/>
      <selection pane="bottomLeft"/>
      <selection pane="bottomRight" activeCell="H2" sqref="H2"/>
    </sheetView>
  </sheetViews>
  <sheetFormatPr baseColWidth="10" defaultRowHeight="16" x14ac:dyDescent="0.2"/>
  <cols>
    <col min="1" max="1" width="30.83203125" style="1" customWidth="1"/>
    <col min="2" max="2" width="12" style="1" customWidth="1"/>
    <col min="3" max="3" width="17.33203125" style="1" customWidth="1"/>
    <col min="4" max="4" width="25.83203125" style="1" customWidth="1"/>
    <col min="5" max="5" width="38.33203125" style="1" customWidth="1"/>
    <col min="6" max="6" width="21.33203125" style="1" customWidth="1"/>
    <col min="7" max="7" width="25.83203125" style="1" customWidth="1"/>
    <col min="8" max="8" width="15.83203125" style="1" customWidth="1"/>
    <col min="9" max="9" width="20.6640625" customWidth="1"/>
  </cols>
  <sheetData>
    <row r="1" spans="1:10" ht="32" x14ac:dyDescent="0.2">
      <c r="A1" s="2" t="s">
        <v>0</v>
      </c>
      <c r="B1" s="2" t="s">
        <v>1</v>
      </c>
      <c r="C1" s="2" t="s">
        <v>23</v>
      </c>
      <c r="D1" s="2" t="s">
        <v>2</v>
      </c>
      <c r="E1" s="2" t="s">
        <v>3</v>
      </c>
      <c r="F1" s="2" t="s">
        <v>22</v>
      </c>
      <c r="G1" s="2" t="s">
        <v>24</v>
      </c>
      <c r="H1" s="2" t="s">
        <v>26</v>
      </c>
      <c r="I1" s="2" t="s">
        <v>36</v>
      </c>
      <c r="J1" s="1"/>
    </row>
    <row r="2" spans="1:10" x14ac:dyDescent="0.2">
      <c r="A2" s="3" t="s">
        <v>292</v>
      </c>
      <c r="B2" s="3" t="s">
        <v>15</v>
      </c>
      <c r="C2" s="4">
        <v>28378</v>
      </c>
      <c r="D2" s="3" t="s">
        <v>7</v>
      </c>
      <c r="E2" s="3" t="s">
        <v>51</v>
      </c>
      <c r="F2" s="4">
        <v>43321</v>
      </c>
      <c r="G2" s="9">
        <v>2750</v>
      </c>
      <c r="H2" s="47"/>
      <c r="I2" s="57"/>
      <c r="J2" s="1"/>
    </row>
    <row r="3" spans="1:10" x14ac:dyDescent="0.2">
      <c r="A3" s="3" t="s">
        <v>277</v>
      </c>
      <c r="B3" s="3" t="s">
        <v>15</v>
      </c>
      <c r="C3" s="4">
        <v>23072</v>
      </c>
      <c r="D3" s="3" t="s">
        <v>4</v>
      </c>
      <c r="E3" s="3" t="s">
        <v>13</v>
      </c>
      <c r="F3" s="4">
        <v>43349</v>
      </c>
      <c r="G3" s="9">
        <v>4250</v>
      </c>
      <c r="H3" s="47"/>
      <c r="I3" s="57"/>
      <c r="J3" s="1"/>
    </row>
    <row r="4" spans="1:10" x14ac:dyDescent="0.2">
      <c r="A4" s="3" t="s">
        <v>354</v>
      </c>
      <c r="B4" s="3" t="s">
        <v>15</v>
      </c>
      <c r="C4" s="4">
        <v>33779</v>
      </c>
      <c r="D4" s="3" t="s">
        <v>11</v>
      </c>
      <c r="E4" s="3" t="s">
        <v>64</v>
      </c>
      <c r="F4" s="4">
        <v>44495</v>
      </c>
      <c r="G4" s="9">
        <v>4700</v>
      </c>
      <c r="H4" s="47"/>
      <c r="I4" s="57"/>
      <c r="J4" s="1"/>
    </row>
    <row r="5" spans="1:10" x14ac:dyDescent="0.2">
      <c r="A5" s="3" t="s">
        <v>164</v>
      </c>
      <c r="B5" s="3" t="s">
        <v>15</v>
      </c>
      <c r="C5" s="4">
        <v>29796</v>
      </c>
      <c r="D5" s="3" t="s">
        <v>10</v>
      </c>
      <c r="E5" s="3" t="s">
        <v>119</v>
      </c>
      <c r="F5" s="4">
        <v>44421</v>
      </c>
      <c r="G5" s="9">
        <v>3900</v>
      </c>
      <c r="H5" s="47"/>
      <c r="I5" s="57"/>
      <c r="J5" s="1"/>
    </row>
    <row r="6" spans="1:10" x14ac:dyDescent="0.2">
      <c r="A6" s="3" t="s">
        <v>236</v>
      </c>
      <c r="B6" s="3" t="s">
        <v>15</v>
      </c>
      <c r="C6" s="4">
        <v>31159</v>
      </c>
      <c r="D6" s="3" t="s">
        <v>11</v>
      </c>
      <c r="E6" s="3" t="s">
        <v>64</v>
      </c>
      <c r="F6" s="4">
        <v>45274</v>
      </c>
      <c r="G6" s="9">
        <v>5800</v>
      </c>
      <c r="H6" s="47"/>
      <c r="I6" s="57"/>
      <c r="J6" s="1"/>
    </row>
    <row r="7" spans="1:10" x14ac:dyDescent="0.2">
      <c r="A7" s="3" t="s">
        <v>255</v>
      </c>
      <c r="B7" s="3" t="s">
        <v>15</v>
      </c>
      <c r="C7" s="4">
        <v>33301</v>
      </c>
      <c r="D7" s="3" t="s">
        <v>8</v>
      </c>
      <c r="E7" s="3" t="s">
        <v>57</v>
      </c>
      <c r="F7" s="4">
        <v>42178</v>
      </c>
      <c r="G7" s="9">
        <v>6350</v>
      </c>
      <c r="H7" s="47"/>
      <c r="I7" s="57"/>
      <c r="J7" s="1"/>
    </row>
    <row r="8" spans="1:10" x14ac:dyDescent="0.2">
      <c r="A8" s="3" t="s">
        <v>314</v>
      </c>
      <c r="B8" s="3" t="s">
        <v>14</v>
      </c>
      <c r="C8" s="4">
        <v>36693</v>
      </c>
      <c r="D8" s="3" t="s">
        <v>11</v>
      </c>
      <c r="E8" s="3" t="s">
        <v>120</v>
      </c>
      <c r="F8" s="4">
        <v>45507</v>
      </c>
      <c r="G8" s="9">
        <v>7000</v>
      </c>
      <c r="H8" s="47"/>
      <c r="I8" s="57"/>
      <c r="J8" s="1"/>
    </row>
    <row r="9" spans="1:10" x14ac:dyDescent="0.2">
      <c r="A9" s="3" t="s">
        <v>233</v>
      </c>
      <c r="B9" s="3" t="s">
        <v>14</v>
      </c>
      <c r="C9" s="4">
        <v>25245</v>
      </c>
      <c r="D9" s="3" t="s">
        <v>11</v>
      </c>
      <c r="E9" s="3" t="s">
        <v>120</v>
      </c>
      <c r="F9" s="4">
        <v>43597</v>
      </c>
      <c r="G9" s="9">
        <v>6150</v>
      </c>
      <c r="H9" s="47"/>
      <c r="I9" s="57"/>
      <c r="J9" s="1"/>
    </row>
    <row r="10" spans="1:10" x14ac:dyDescent="0.2">
      <c r="A10" s="3" t="s">
        <v>266</v>
      </c>
      <c r="B10" s="3" t="s">
        <v>15</v>
      </c>
      <c r="C10" s="4">
        <v>34674</v>
      </c>
      <c r="D10" s="3" t="s">
        <v>11</v>
      </c>
      <c r="E10" s="3" t="s">
        <v>120</v>
      </c>
      <c r="F10" s="4">
        <v>44761</v>
      </c>
      <c r="G10" s="9">
        <v>5350</v>
      </c>
      <c r="H10" s="47"/>
      <c r="I10" s="57"/>
      <c r="J10" s="1"/>
    </row>
    <row r="11" spans="1:10" x14ac:dyDescent="0.2">
      <c r="A11" s="3" t="s">
        <v>108</v>
      </c>
      <c r="B11" s="3" t="s">
        <v>14</v>
      </c>
      <c r="C11" s="4">
        <v>29428</v>
      </c>
      <c r="D11" s="3" t="s">
        <v>7</v>
      </c>
      <c r="E11" s="3" t="s">
        <v>53</v>
      </c>
      <c r="F11" s="4">
        <v>42388</v>
      </c>
      <c r="G11" s="9">
        <v>2050</v>
      </c>
      <c r="H11" s="47"/>
      <c r="I11" s="58"/>
      <c r="J11" s="1"/>
    </row>
    <row r="12" spans="1:10" x14ac:dyDescent="0.2">
      <c r="A12" s="3" t="s">
        <v>93</v>
      </c>
      <c r="B12" s="3" t="s">
        <v>15</v>
      </c>
      <c r="C12" s="4">
        <v>32583</v>
      </c>
      <c r="D12" s="3" t="s">
        <v>10</v>
      </c>
      <c r="E12" s="3" t="s">
        <v>119</v>
      </c>
      <c r="F12" s="4">
        <v>45565</v>
      </c>
      <c r="G12" s="9">
        <v>4450</v>
      </c>
      <c r="H12" s="47"/>
      <c r="I12" s="58"/>
      <c r="J12" s="1"/>
    </row>
    <row r="13" spans="1:10" x14ac:dyDescent="0.2">
      <c r="A13" s="3" t="s">
        <v>317</v>
      </c>
      <c r="B13" s="3" t="s">
        <v>15</v>
      </c>
      <c r="C13" s="4">
        <v>32583</v>
      </c>
      <c r="D13" s="3" t="s">
        <v>8</v>
      </c>
      <c r="E13" s="3" t="s">
        <v>58</v>
      </c>
      <c r="F13" s="4">
        <v>43772</v>
      </c>
      <c r="G13" s="9">
        <v>2300</v>
      </c>
      <c r="H13" s="47"/>
      <c r="I13" s="57"/>
      <c r="J13" s="1"/>
    </row>
    <row r="14" spans="1:10" x14ac:dyDescent="0.2">
      <c r="A14" s="3" t="s">
        <v>249</v>
      </c>
      <c r="B14" s="3" t="s">
        <v>14</v>
      </c>
      <c r="C14" s="4">
        <v>37583</v>
      </c>
      <c r="D14" s="3" t="s">
        <v>6</v>
      </c>
      <c r="E14" s="3" t="s">
        <v>60</v>
      </c>
      <c r="F14" s="4">
        <v>45707</v>
      </c>
      <c r="G14" s="9">
        <v>4050</v>
      </c>
      <c r="H14" s="47"/>
      <c r="I14" s="57"/>
      <c r="J14" s="1"/>
    </row>
    <row r="15" spans="1:10" x14ac:dyDescent="0.2">
      <c r="A15" s="3" t="s">
        <v>86</v>
      </c>
      <c r="B15" s="3" t="s">
        <v>14</v>
      </c>
      <c r="C15" s="4">
        <v>29570</v>
      </c>
      <c r="D15" s="3" t="s">
        <v>11</v>
      </c>
      <c r="E15" s="3" t="s">
        <v>64</v>
      </c>
      <c r="F15" s="4">
        <v>42957</v>
      </c>
      <c r="G15" s="9">
        <v>5750</v>
      </c>
      <c r="H15" s="47"/>
      <c r="I15" s="58"/>
      <c r="J15" s="1"/>
    </row>
    <row r="16" spans="1:10" x14ac:dyDescent="0.2">
      <c r="A16" s="51" t="s">
        <v>136</v>
      </c>
      <c r="B16" s="51" t="s">
        <v>14</v>
      </c>
      <c r="C16" s="52">
        <v>29570</v>
      </c>
      <c r="D16" s="51" t="s">
        <v>11</v>
      </c>
      <c r="E16" s="51" t="s">
        <v>64</v>
      </c>
      <c r="F16" s="52">
        <v>42253</v>
      </c>
      <c r="G16" s="9">
        <v>5850</v>
      </c>
      <c r="H16" s="47"/>
      <c r="I16" s="57"/>
      <c r="J16" s="1"/>
    </row>
    <row r="17" spans="1:10" x14ac:dyDescent="0.2">
      <c r="A17" s="3" t="s">
        <v>423</v>
      </c>
      <c r="B17" s="3" t="s">
        <v>15</v>
      </c>
      <c r="C17" s="4">
        <v>31829</v>
      </c>
      <c r="D17" s="3" t="s">
        <v>6</v>
      </c>
      <c r="E17" s="3" t="s">
        <v>114</v>
      </c>
      <c r="F17" s="4">
        <v>42512</v>
      </c>
      <c r="G17" s="9">
        <v>4200</v>
      </c>
      <c r="H17" s="47"/>
      <c r="I17" s="57"/>
      <c r="J17" s="1"/>
    </row>
    <row r="18" spans="1:10" x14ac:dyDescent="0.2">
      <c r="A18" s="51" t="s">
        <v>149</v>
      </c>
      <c r="B18" s="51" t="s">
        <v>15</v>
      </c>
      <c r="C18" s="52">
        <v>26749</v>
      </c>
      <c r="D18" s="51" t="s">
        <v>7</v>
      </c>
      <c r="E18" s="51" t="s">
        <v>257</v>
      </c>
      <c r="F18" s="52">
        <v>44623</v>
      </c>
      <c r="G18" s="9">
        <v>2850</v>
      </c>
      <c r="H18" s="47"/>
      <c r="I18" s="57"/>
      <c r="J18" s="1"/>
    </row>
    <row r="19" spans="1:10" x14ac:dyDescent="0.2">
      <c r="A19" s="3" t="s">
        <v>210</v>
      </c>
      <c r="B19" s="3" t="s">
        <v>15</v>
      </c>
      <c r="C19" s="4">
        <v>32705</v>
      </c>
      <c r="D19" s="3" t="s">
        <v>10</v>
      </c>
      <c r="E19" s="3" t="s">
        <v>56</v>
      </c>
      <c r="F19" s="4">
        <v>44558</v>
      </c>
      <c r="G19" s="9">
        <v>5800</v>
      </c>
      <c r="H19" s="47"/>
      <c r="I19" s="57"/>
      <c r="J19" s="1"/>
    </row>
    <row r="20" spans="1:10" x14ac:dyDescent="0.2">
      <c r="A20" s="3" t="s">
        <v>336</v>
      </c>
      <c r="B20" s="3" t="s">
        <v>14</v>
      </c>
      <c r="C20" s="4">
        <v>31819</v>
      </c>
      <c r="D20" s="3" t="s">
        <v>11</v>
      </c>
      <c r="E20" s="3" t="s">
        <v>259</v>
      </c>
      <c r="F20" s="4">
        <v>45166</v>
      </c>
      <c r="G20" s="9">
        <v>3050</v>
      </c>
      <c r="H20" s="47"/>
      <c r="I20" s="57"/>
      <c r="J20" s="1"/>
    </row>
    <row r="21" spans="1:10" x14ac:dyDescent="0.2">
      <c r="A21" s="3" t="s">
        <v>433</v>
      </c>
      <c r="B21" s="3" t="s">
        <v>15</v>
      </c>
      <c r="C21" s="4">
        <v>29192</v>
      </c>
      <c r="D21" s="3" t="s">
        <v>6</v>
      </c>
      <c r="E21" s="3" t="s">
        <v>55</v>
      </c>
      <c r="F21" s="4">
        <v>42737</v>
      </c>
      <c r="G21" s="9">
        <v>3550</v>
      </c>
      <c r="H21" s="47"/>
      <c r="I21" s="57"/>
      <c r="J21" s="1"/>
    </row>
    <row r="22" spans="1:10" x14ac:dyDescent="0.2">
      <c r="A22" s="3" t="s">
        <v>319</v>
      </c>
      <c r="B22" s="3" t="s">
        <v>15</v>
      </c>
      <c r="C22" s="4">
        <v>18637</v>
      </c>
      <c r="D22" s="3" t="s">
        <v>8</v>
      </c>
      <c r="E22" s="3" t="s">
        <v>58</v>
      </c>
      <c r="F22" s="4">
        <v>43823</v>
      </c>
      <c r="G22" s="9">
        <v>2250</v>
      </c>
      <c r="H22" s="47"/>
      <c r="I22" s="57"/>
      <c r="J22" s="1"/>
    </row>
    <row r="23" spans="1:10" x14ac:dyDescent="0.2">
      <c r="A23" s="3" t="s">
        <v>269</v>
      </c>
      <c r="B23" s="3" t="s">
        <v>14</v>
      </c>
      <c r="C23" s="4">
        <v>35179</v>
      </c>
      <c r="D23" s="3" t="s">
        <v>11</v>
      </c>
      <c r="E23" s="3" t="s">
        <v>259</v>
      </c>
      <c r="F23" s="4">
        <v>43610</v>
      </c>
      <c r="G23" s="9">
        <v>2400</v>
      </c>
      <c r="H23" s="47"/>
      <c r="I23" s="57"/>
      <c r="J23" s="1"/>
    </row>
    <row r="24" spans="1:10" x14ac:dyDescent="0.2">
      <c r="A24" s="3" t="s">
        <v>228</v>
      </c>
      <c r="B24" s="3" t="s">
        <v>15</v>
      </c>
      <c r="C24" s="4">
        <v>27486</v>
      </c>
      <c r="D24" s="3" t="s">
        <v>11</v>
      </c>
      <c r="E24" s="3" t="s">
        <v>61</v>
      </c>
      <c r="F24" s="4">
        <v>42354</v>
      </c>
      <c r="G24" s="9">
        <v>4350</v>
      </c>
      <c r="H24" s="47"/>
      <c r="I24" s="57"/>
      <c r="J24" s="1"/>
    </row>
    <row r="25" spans="1:10" x14ac:dyDescent="0.2">
      <c r="A25" s="3" t="s">
        <v>396</v>
      </c>
      <c r="B25" s="3" t="s">
        <v>15</v>
      </c>
      <c r="C25" s="4">
        <v>35447</v>
      </c>
      <c r="D25" s="3" t="s">
        <v>6</v>
      </c>
      <c r="E25" s="3" t="s">
        <v>55</v>
      </c>
      <c r="F25" s="4">
        <v>44244</v>
      </c>
      <c r="G25" s="9">
        <v>4150</v>
      </c>
      <c r="H25" s="47"/>
      <c r="I25" s="57"/>
      <c r="J25" s="1"/>
    </row>
    <row r="26" spans="1:10" x14ac:dyDescent="0.2">
      <c r="A26" s="3" t="s">
        <v>313</v>
      </c>
      <c r="B26" s="3" t="s">
        <v>14</v>
      </c>
      <c r="C26" s="4">
        <v>29418</v>
      </c>
      <c r="D26" s="3" t="s">
        <v>11</v>
      </c>
      <c r="E26" s="3" t="s">
        <v>120</v>
      </c>
      <c r="F26" s="4">
        <v>45946</v>
      </c>
      <c r="G26" s="9">
        <v>7150</v>
      </c>
      <c r="H26" s="47"/>
      <c r="I26" s="57"/>
      <c r="J26" s="1"/>
    </row>
    <row r="27" spans="1:10" x14ac:dyDescent="0.2">
      <c r="A27" s="3" t="s">
        <v>323</v>
      </c>
      <c r="B27" s="3" t="s">
        <v>14</v>
      </c>
      <c r="C27" s="4">
        <v>24667</v>
      </c>
      <c r="D27" s="3" t="s">
        <v>11</v>
      </c>
      <c r="E27" s="3" t="s">
        <v>115</v>
      </c>
      <c r="F27" s="4">
        <v>45780</v>
      </c>
      <c r="G27" s="9">
        <v>3700</v>
      </c>
      <c r="H27" s="47"/>
      <c r="I27" s="57"/>
      <c r="J27" s="1"/>
    </row>
    <row r="28" spans="1:10" x14ac:dyDescent="0.2">
      <c r="A28" s="3" t="s">
        <v>355</v>
      </c>
      <c r="B28" s="3" t="s">
        <v>15</v>
      </c>
      <c r="C28" s="4">
        <v>37585</v>
      </c>
      <c r="D28" s="3" t="s">
        <v>6</v>
      </c>
      <c r="E28" s="3" t="s">
        <v>65</v>
      </c>
      <c r="F28" s="4">
        <v>44359</v>
      </c>
      <c r="G28" s="9">
        <v>4450</v>
      </c>
      <c r="H28" s="47"/>
      <c r="I28" s="57"/>
      <c r="J28" s="1"/>
    </row>
    <row r="29" spans="1:10" x14ac:dyDescent="0.2">
      <c r="A29" s="3" t="s">
        <v>356</v>
      </c>
      <c r="B29" s="3" t="s">
        <v>15</v>
      </c>
      <c r="C29" s="4">
        <v>37801</v>
      </c>
      <c r="D29" s="3" t="s">
        <v>10</v>
      </c>
      <c r="E29" s="3" t="s">
        <v>56</v>
      </c>
      <c r="F29" s="4">
        <v>44614</v>
      </c>
      <c r="G29" s="9">
        <v>4750</v>
      </c>
      <c r="H29" s="47"/>
      <c r="I29" s="57"/>
      <c r="J29" s="1"/>
    </row>
    <row r="30" spans="1:10" x14ac:dyDescent="0.2">
      <c r="A30" s="3" t="s">
        <v>190</v>
      </c>
      <c r="B30" s="3" t="s">
        <v>15</v>
      </c>
      <c r="C30" s="4">
        <v>23645</v>
      </c>
      <c r="D30" s="3" t="s">
        <v>7</v>
      </c>
      <c r="E30" s="3" t="s">
        <v>260</v>
      </c>
      <c r="F30" s="4">
        <v>45843</v>
      </c>
      <c r="G30" s="9">
        <v>6250</v>
      </c>
      <c r="H30" s="47"/>
      <c r="I30" s="57"/>
      <c r="J30" s="1"/>
    </row>
    <row r="31" spans="1:10" x14ac:dyDescent="0.2">
      <c r="A31" s="3" t="s">
        <v>202</v>
      </c>
      <c r="B31" s="3" t="s">
        <v>14</v>
      </c>
      <c r="C31" s="4">
        <v>35347</v>
      </c>
      <c r="D31" s="3" t="s">
        <v>7</v>
      </c>
      <c r="E31" s="3" t="s">
        <v>51</v>
      </c>
      <c r="F31" s="4">
        <v>42140</v>
      </c>
      <c r="G31" s="9">
        <v>3550</v>
      </c>
      <c r="H31" s="47"/>
      <c r="I31" s="57"/>
      <c r="J31" s="1"/>
    </row>
    <row r="32" spans="1:10" x14ac:dyDescent="0.2">
      <c r="A32" s="3" t="s">
        <v>311</v>
      </c>
      <c r="B32" s="3" t="s">
        <v>15</v>
      </c>
      <c r="C32" s="4">
        <v>32130</v>
      </c>
      <c r="D32" s="3" t="s">
        <v>10</v>
      </c>
      <c r="E32" s="3" t="s">
        <v>119</v>
      </c>
      <c r="F32" s="4">
        <v>45198</v>
      </c>
      <c r="G32" s="9">
        <v>3100</v>
      </c>
      <c r="H32" s="47"/>
      <c r="I32" s="57"/>
      <c r="J32" s="1"/>
    </row>
    <row r="33" spans="1:10" x14ac:dyDescent="0.2">
      <c r="A33" s="3" t="s">
        <v>295</v>
      </c>
      <c r="B33" s="3" t="s">
        <v>14</v>
      </c>
      <c r="C33" s="4">
        <v>31207</v>
      </c>
      <c r="D33" s="3" t="s">
        <v>10</v>
      </c>
      <c r="E33" s="3" t="s">
        <v>113</v>
      </c>
      <c r="F33" s="4">
        <v>43234</v>
      </c>
      <c r="G33" s="9">
        <v>3200</v>
      </c>
      <c r="H33" s="47"/>
      <c r="I33" s="57"/>
      <c r="J33" s="1"/>
    </row>
    <row r="34" spans="1:10" x14ac:dyDescent="0.2">
      <c r="A34" s="3" t="s">
        <v>448</v>
      </c>
      <c r="B34" s="3" t="s">
        <v>15</v>
      </c>
      <c r="C34" s="4">
        <v>35166</v>
      </c>
      <c r="D34" s="3" t="s">
        <v>6</v>
      </c>
      <c r="E34" s="3" t="s">
        <v>114</v>
      </c>
      <c r="F34" s="4">
        <v>45656</v>
      </c>
      <c r="G34" s="9">
        <v>3900</v>
      </c>
      <c r="H34" s="47"/>
      <c r="I34" s="57"/>
      <c r="J34" s="1"/>
    </row>
    <row r="35" spans="1:10" x14ac:dyDescent="0.2">
      <c r="A35" s="51" t="s">
        <v>147</v>
      </c>
      <c r="B35" s="51" t="s">
        <v>15</v>
      </c>
      <c r="C35" s="52">
        <v>23388</v>
      </c>
      <c r="D35" s="51" t="s">
        <v>7</v>
      </c>
      <c r="E35" s="51" t="s">
        <v>51</v>
      </c>
      <c r="F35" s="52">
        <v>43266</v>
      </c>
      <c r="G35" s="9">
        <v>3200</v>
      </c>
      <c r="H35" s="47"/>
      <c r="I35" s="57"/>
      <c r="J35" s="1"/>
    </row>
    <row r="36" spans="1:10" x14ac:dyDescent="0.2">
      <c r="A36" s="3" t="s">
        <v>71</v>
      </c>
      <c r="B36" s="3" t="s">
        <v>15</v>
      </c>
      <c r="C36" s="4">
        <v>23388</v>
      </c>
      <c r="D36" s="3" t="s">
        <v>7</v>
      </c>
      <c r="E36" s="3" t="s">
        <v>257</v>
      </c>
      <c r="F36" s="4">
        <v>42461</v>
      </c>
      <c r="G36" s="9">
        <v>3200</v>
      </c>
      <c r="H36" s="47"/>
      <c r="I36" s="58"/>
      <c r="J36" s="1"/>
    </row>
    <row r="37" spans="1:10" x14ac:dyDescent="0.2">
      <c r="A37" s="3" t="s">
        <v>227</v>
      </c>
      <c r="B37" s="3" t="s">
        <v>14</v>
      </c>
      <c r="C37" s="4">
        <v>24333</v>
      </c>
      <c r="D37" s="3" t="s">
        <v>7</v>
      </c>
      <c r="E37" s="3" t="s">
        <v>53</v>
      </c>
      <c r="F37" s="4">
        <v>42943</v>
      </c>
      <c r="G37" s="9">
        <v>2200</v>
      </c>
      <c r="H37" s="47"/>
      <c r="I37" s="57"/>
      <c r="J37" s="1"/>
    </row>
    <row r="38" spans="1:10" x14ac:dyDescent="0.2">
      <c r="A38" s="51" t="s">
        <v>450</v>
      </c>
      <c r="B38" s="51" t="s">
        <v>15</v>
      </c>
      <c r="C38" s="52">
        <v>26292</v>
      </c>
      <c r="D38" s="51" t="s">
        <v>6</v>
      </c>
      <c r="E38" s="51" t="s">
        <v>65</v>
      </c>
      <c r="F38" s="52">
        <v>43065</v>
      </c>
      <c r="G38" s="9">
        <v>4350</v>
      </c>
      <c r="H38" s="47"/>
      <c r="I38" s="57"/>
      <c r="J38" s="1"/>
    </row>
    <row r="39" spans="1:10" x14ac:dyDescent="0.2">
      <c r="A39" s="3" t="s">
        <v>272</v>
      </c>
      <c r="B39" s="3" t="s">
        <v>15</v>
      </c>
      <c r="C39" s="4">
        <v>25603</v>
      </c>
      <c r="D39" s="3" t="s">
        <v>11</v>
      </c>
      <c r="E39" s="3" t="s">
        <v>259</v>
      </c>
      <c r="F39" s="4">
        <v>42545</v>
      </c>
      <c r="G39" s="9">
        <v>3150</v>
      </c>
      <c r="H39" s="47"/>
      <c r="I39" s="57"/>
      <c r="J39" s="1"/>
    </row>
    <row r="40" spans="1:10" x14ac:dyDescent="0.2">
      <c r="A40" s="51" t="s">
        <v>128</v>
      </c>
      <c r="B40" s="51" t="s">
        <v>14</v>
      </c>
      <c r="C40" s="52">
        <v>35503</v>
      </c>
      <c r="D40" s="51" t="s">
        <v>8</v>
      </c>
      <c r="E40" s="51" t="s">
        <v>118</v>
      </c>
      <c r="F40" s="52">
        <v>44903</v>
      </c>
      <c r="G40" s="9">
        <v>3500</v>
      </c>
      <c r="H40" s="47"/>
      <c r="I40" s="57"/>
      <c r="J40" s="1"/>
    </row>
    <row r="41" spans="1:10" x14ac:dyDescent="0.2">
      <c r="A41" s="3" t="s">
        <v>109</v>
      </c>
      <c r="B41" s="3" t="s">
        <v>14</v>
      </c>
      <c r="C41" s="4">
        <v>25991</v>
      </c>
      <c r="D41" s="3" t="s">
        <v>11</v>
      </c>
      <c r="E41" s="3" t="s">
        <v>259</v>
      </c>
      <c r="F41" s="4">
        <v>45042</v>
      </c>
      <c r="G41" s="9">
        <v>3450</v>
      </c>
      <c r="H41" s="47"/>
      <c r="I41" s="57"/>
      <c r="J41" s="1"/>
    </row>
    <row r="42" spans="1:10" x14ac:dyDescent="0.2">
      <c r="A42" s="3" t="s">
        <v>342</v>
      </c>
      <c r="B42" s="3" t="s">
        <v>15</v>
      </c>
      <c r="C42" s="4">
        <v>30723</v>
      </c>
      <c r="D42" s="3" t="s">
        <v>4</v>
      </c>
      <c r="E42" s="3" t="s">
        <v>62</v>
      </c>
      <c r="F42" s="4">
        <v>45348</v>
      </c>
      <c r="G42" s="9">
        <v>3450</v>
      </c>
      <c r="H42" s="47"/>
      <c r="I42" s="58"/>
      <c r="J42" s="1"/>
    </row>
    <row r="43" spans="1:10" x14ac:dyDescent="0.2">
      <c r="A43" s="3" t="s">
        <v>282</v>
      </c>
      <c r="B43" s="3" t="s">
        <v>14</v>
      </c>
      <c r="C43" s="4">
        <v>30370</v>
      </c>
      <c r="D43" s="3" t="s">
        <v>6</v>
      </c>
      <c r="E43" s="3" t="s">
        <v>55</v>
      </c>
      <c r="F43" s="4">
        <v>44696</v>
      </c>
      <c r="G43" s="9">
        <v>4900</v>
      </c>
      <c r="H43" s="47"/>
      <c r="I43" s="57"/>
      <c r="J43" s="1"/>
    </row>
    <row r="44" spans="1:10" x14ac:dyDescent="0.2">
      <c r="A44" s="3" t="s">
        <v>360</v>
      </c>
      <c r="B44" s="3" t="s">
        <v>15</v>
      </c>
      <c r="C44" s="4">
        <v>36059</v>
      </c>
      <c r="D44" s="3" t="s">
        <v>7</v>
      </c>
      <c r="E44" s="3" t="s">
        <v>116</v>
      </c>
      <c r="F44" s="4">
        <v>45110</v>
      </c>
      <c r="G44" s="9">
        <v>2550</v>
      </c>
      <c r="H44" s="47"/>
      <c r="I44" s="57"/>
      <c r="J44" s="1"/>
    </row>
    <row r="45" spans="1:10" x14ac:dyDescent="0.2">
      <c r="A45" s="3" t="s">
        <v>404</v>
      </c>
      <c r="B45" s="3" t="s">
        <v>15</v>
      </c>
      <c r="C45" s="4">
        <v>34043</v>
      </c>
      <c r="D45" s="3" t="s">
        <v>6</v>
      </c>
      <c r="E45" s="3" t="s">
        <v>258</v>
      </c>
      <c r="F45" s="4">
        <v>44882</v>
      </c>
      <c r="G45" s="9">
        <v>2600</v>
      </c>
      <c r="H45" s="47"/>
      <c r="I45" s="57"/>
      <c r="J45" s="1"/>
    </row>
    <row r="46" spans="1:10" x14ac:dyDescent="0.2">
      <c r="A46" s="3" t="s">
        <v>427</v>
      </c>
      <c r="B46" s="3" t="s">
        <v>15</v>
      </c>
      <c r="C46" s="4">
        <v>32527</v>
      </c>
      <c r="D46" s="3" t="s">
        <v>7</v>
      </c>
      <c r="E46" s="3" t="s">
        <v>257</v>
      </c>
      <c r="F46" s="4">
        <v>42400</v>
      </c>
      <c r="G46" s="9">
        <v>3150</v>
      </c>
      <c r="H46" s="47"/>
      <c r="I46" s="57"/>
      <c r="J46" s="1"/>
    </row>
    <row r="47" spans="1:10" x14ac:dyDescent="0.2">
      <c r="A47" s="50" t="s">
        <v>160</v>
      </c>
      <c r="B47" s="51" t="s">
        <v>14</v>
      </c>
      <c r="C47" s="52">
        <v>35199</v>
      </c>
      <c r="D47" s="51" t="s">
        <v>7</v>
      </c>
      <c r="E47" s="51" t="s">
        <v>260</v>
      </c>
      <c r="F47" s="52">
        <v>43804</v>
      </c>
      <c r="G47" s="9">
        <v>6300</v>
      </c>
      <c r="H47" s="47"/>
      <c r="I47" s="57"/>
      <c r="J47" s="1"/>
    </row>
    <row r="48" spans="1:10" x14ac:dyDescent="0.2">
      <c r="A48" s="53" t="s">
        <v>346</v>
      </c>
      <c r="B48" s="3" t="s">
        <v>15</v>
      </c>
      <c r="C48" s="4">
        <v>31316</v>
      </c>
      <c r="D48" s="3" t="s">
        <v>8</v>
      </c>
      <c r="E48" s="3" t="s">
        <v>57</v>
      </c>
      <c r="F48" s="4">
        <v>45834</v>
      </c>
      <c r="G48" s="9">
        <v>5350</v>
      </c>
      <c r="H48" s="47"/>
      <c r="I48" s="57"/>
    </row>
    <row r="49" spans="1:9" x14ac:dyDescent="0.2">
      <c r="A49" s="53" t="s">
        <v>79</v>
      </c>
      <c r="B49" s="3" t="s">
        <v>14</v>
      </c>
      <c r="C49" s="4">
        <v>28934</v>
      </c>
      <c r="D49" s="3" t="s">
        <v>7</v>
      </c>
      <c r="E49" s="3" t="s">
        <v>51</v>
      </c>
      <c r="F49" s="4">
        <v>42135</v>
      </c>
      <c r="G49" s="9">
        <v>3600</v>
      </c>
      <c r="H49" s="47"/>
      <c r="I49" s="57"/>
    </row>
    <row r="50" spans="1:9" x14ac:dyDescent="0.2">
      <c r="A50" s="53" t="s">
        <v>177</v>
      </c>
      <c r="B50" s="3" t="s">
        <v>15</v>
      </c>
      <c r="C50" s="4">
        <v>20169</v>
      </c>
      <c r="D50" s="3" t="s">
        <v>6</v>
      </c>
      <c r="E50" s="3" t="s">
        <v>114</v>
      </c>
      <c r="F50" s="4">
        <v>45700</v>
      </c>
      <c r="G50" s="9">
        <v>2600</v>
      </c>
      <c r="H50" s="47"/>
      <c r="I50" s="58"/>
    </row>
    <row r="51" spans="1:9" x14ac:dyDescent="0.2">
      <c r="A51" s="50" t="s">
        <v>121</v>
      </c>
      <c r="B51" s="51" t="s">
        <v>15</v>
      </c>
      <c r="C51" s="52">
        <v>31645</v>
      </c>
      <c r="D51" s="51" t="s">
        <v>8</v>
      </c>
      <c r="E51" s="51" t="s">
        <v>9</v>
      </c>
      <c r="F51" s="52">
        <v>45228</v>
      </c>
      <c r="G51" s="9">
        <v>2400</v>
      </c>
      <c r="H51" s="47"/>
      <c r="I51" s="57"/>
    </row>
    <row r="52" spans="1:9" x14ac:dyDescent="0.2">
      <c r="A52" s="53" t="s">
        <v>321</v>
      </c>
      <c r="B52" s="3" t="s">
        <v>14</v>
      </c>
      <c r="C52" s="4">
        <v>22389</v>
      </c>
      <c r="D52" s="3" t="s">
        <v>7</v>
      </c>
      <c r="E52" s="3" t="s">
        <v>260</v>
      </c>
      <c r="F52" s="4">
        <v>42747</v>
      </c>
      <c r="G52" s="9">
        <v>4000</v>
      </c>
      <c r="H52" s="47"/>
      <c r="I52" s="57"/>
    </row>
    <row r="53" spans="1:9" x14ac:dyDescent="0.2">
      <c r="A53" s="50" t="s">
        <v>146</v>
      </c>
      <c r="B53" s="51" t="s">
        <v>14</v>
      </c>
      <c r="C53" s="52">
        <v>29746</v>
      </c>
      <c r="D53" s="51" t="s">
        <v>11</v>
      </c>
      <c r="E53" s="51" t="s">
        <v>120</v>
      </c>
      <c r="F53" s="52">
        <v>44742</v>
      </c>
      <c r="G53" s="9">
        <v>6450</v>
      </c>
      <c r="H53" s="47"/>
      <c r="I53" s="57"/>
    </row>
    <row r="54" spans="1:9" x14ac:dyDescent="0.2">
      <c r="A54" s="50" t="s">
        <v>133</v>
      </c>
      <c r="B54" s="51" t="s">
        <v>15</v>
      </c>
      <c r="C54" s="52">
        <v>31454</v>
      </c>
      <c r="D54" s="51" t="s">
        <v>10</v>
      </c>
      <c r="E54" s="51" t="s">
        <v>113</v>
      </c>
      <c r="F54" s="52">
        <v>42766</v>
      </c>
      <c r="G54" s="9">
        <v>2700</v>
      </c>
      <c r="H54" s="47"/>
      <c r="I54" s="57"/>
    </row>
    <row r="55" spans="1:9" x14ac:dyDescent="0.2">
      <c r="A55" s="53" t="s">
        <v>231</v>
      </c>
      <c r="B55" s="3" t="s">
        <v>14</v>
      </c>
      <c r="C55" s="4">
        <v>35067</v>
      </c>
      <c r="D55" s="3" t="s">
        <v>6</v>
      </c>
      <c r="E55" s="3" t="s">
        <v>114</v>
      </c>
      <c r="F55" s="4">
        <v>43012</v>
      </c>
      <c r="G55" s="9">
        <v>3750</v>
      </c>
      <c r="H55" s="47"/>
      <c r="I55" s="57"/>
    </row>
    <row r="56" spans="1:9" x14ac:dyDescent="0.2">
      <c r="A56" s="53" t="s">
        <v>304</v>
      </c>
      <c r="B56" s="3" t="s">
        <v>14</v>
      </c>
      <c r="C56" s="4">
        <v>36739</v>
      </c>
      <c r="D56" s="3" t="s">
        <v>11</v>
      </c>
      <c r="E56" s="3" t="s">
        <v>259</v>
      </c>
      <c r="F56" s="4">
        <v>43445</v>
      </c>
      <c r="G56" s="9">
        <v>3050</v>
      </c>
      <c r="H56" s="47"/>
      <c r="I56" s="57"/>
    </row>
    <row r="57" spans="1:9" x14ac:dyDescent="0.2">
      <c r="A57" s="50" t="s">
        <v>148</v>
      </c>
      <c r="B57" s="51" t="s">
        <v>15</v>
      </c>
      <c r="C57" s="52">
        <v>26897</v>
      </c>
      <c r="D57" s="51" t="s">
        <v>10</v>
      </c>
      <c r="E57" s="51" t="s">
        <v>113</v>
      </c>
      <c r="F57" s="52">
        <v>45344</v>
      </c>
      <c r="G57" s="9">
        <v>2900</v>
      </c>
      <c r="H57" s="47"/>
      <c r="I57" s="57"/>
    </row>
    <row r="58" spans="1:9" x14ac:dyDescent="0.2">
      <c r="A58" s="53" t="s">
        <v>68</v>
      </c>
      <c r="B58" s="3" t="s">
        <v>15</v>
      </c>
      <c r="C58" s="4">
        <v>29791</v>
      </c>
      <c r="D58" s="3" t="s">
        <v>8</v>
      </c>
      <c r="E58" s="3" t="s">
        <v>63</v>
      </c>
      <c r="F58" s="4">
        <v>44074</v>
      </c>
      <c r="G58" s="9">
        <v>2650</v>
      </c>
      <c r="H58" s="47"/>
      <c r="I58" s="57"/>
    </row>
    <row r="59" spans="1:9" x14ac:dyDescent="0.2">
      <c r="A59" s="53" t="s">
        <v>421</v>
      </c>
      <c r="B59" s="3" t="s">
        <v>15</v>
      </c>
      <c r="C59" s="4">
        <v>30441</v>
      </c>
      <c r="D59" s="3" t="s">
        <v>6</v>
      </c>
      <c r="E59" s="3" t="s">
        <v>65</v>
      </c>
      <c r="F59" s="4">
        <v>45521</v>
      </c>
      <c r="G59" s="9">
        <v>4500</v>
      </c>
      <c r="H59" s="47"/>
      <c r="I59" s="58"/>
    </row>
    <row r="60" spans="1:9" x14ac:dyDescent="0.2">
      <c r="A60" s="50" t="s">
        <v>112</v>
      </c>
      <c r="B60" s="51" t="s">
        <v>14</v>
      </c>
      <c r="C60" s="52">
        <v>37033</v>
      </c>
      <c r="D60" s="51" t="s">
        <v>10</v>
      </c>
      <c r="E60" s="51" t="s">
        <v>54</v>
      </c>
      <c r="F60" s="52">
        <v>45781</v>
      </c>
      <c r="G60" s="9">
        <v>3000</v>
      </c>
      <c r="H60" s="47"/>
      <c r="I60" s="57"/>
    </row>
    <row r="61" spans="1:9" x14ac:dyDescent="0.2">
      <c r="A61" s="50" t="s">
        <v>157</v>
      </c>
      <c r="B61" s="51" t="s">
        <v>14</v>
      </c>
      <c r="C61" s="52">
        <v>38108</v>
      </c>
      <c r="D61" s="51" t="s">
        <v>6</v>
      </c>
      <c r="E61" s="51" t="s">
        <v>55</v>
      </c>
      <c r="F61" s="52">
        <v>45047</v>
      </c>
      <c r="G61" s="9">
        <v>3850</v>
      </c>
      <c r="H61" s="47"/>
      <c r="I61" s="57"/>
    </row>
    <row r="62" spans="1:9" x14ac:dyDescent="0.2">
      <c r="A62" s="53" t="s">
        <v>330</v>
      </c>
      <c r="B62" s="3" t="s">
        <v>14</v>
      </c>
      <c r="C62" s="4">
        <v>28208</v>
      </c>
      <c r="D62" s="3" t="s">
        <v>8</v>
      </c>
      <c r="E62" s="3" t="s">
        <v>63</v>
      </c>
      <c r="F62" s="4">
        <v>45981</v>
      </c>
      <c r="G62" s="9">
        <v>3400</v>
      </c>
      <c r="H62" s="47"/>
      <c r="I62" s="57"/>
    </row>
    <row r="63" spans="1:9" x14ac:dyDescent="0.2">
      <c r="A63" s="53" t="s">
        <v>89</v>
      </c>
      <c r="B63" s="3" t="s">
        <v>15</v>
      </c>
      <c r="C63" s="4">
        <v>29827</v>
      </c>
      <c r="D63" s="3" t="s">
        <v>8</v>
      </c>
      <c r="E63" s="3" t="s">
        <v>63</v>
      </c>
      <c r="F63" s="4">
        <v>42113</v>
      </c>
      <c r="G63" s="9">
        <v>3200</v>
      </c>
      <c r="H63" s="47"/>
      <c r="I63" s="57"/>
    </row>
    <row r="64" spans="1:9" x14ac:dyDescent="0.2">
      <c r="A64" s="53" t="s">
        <v>416</v>
      </c>
      <c r="B64" s="3" t="s">
        <v>15</v>
      </c>
      <c r="C64" s="4">
        <v>24013</v>
      </c>
      <c r="D64" s="3" t="s">
        <v>11</v>
      </c>
      <c r="E64" s="3" t="s">
        <v>259</v>
      </c>
      <c r="F64" s="4">
        <v>42932</v>
      </c>
      <c r="G64" s="9">
        <v>2300</v>
      </c>
      <c r="H64" s="47"/>
      <c r="I64" s="58"/>
    </row>
    <row r="65" spans="1:9" x14ac:dyDescent="0.2">
      <c r="A65" s="53" t="s">
        <v>197</v>
      </c>
      <c r="B65" s="3" t="s">
        <v>15</v>
      </c>
      <c r="C65" s="4">
        <v>33091</v>
      </c>
      <c r="D65" s="3" t="s">
        <v>10</v>
      </c>
      <c r="E65" s="3" t="s">
        <v>56</v>
      </c>
      <c r="F65" s="4">
        <v>43939</v>
      </c>
      <c r="G65" s="9">
        <v>4850</v>
      </c>
      <c r="H65" s="47"/>
      <c r="I65" s="57"/>
    </row>
    <row r="66" spans="1:9" x14ac:dyDescent="0.2">
      <c r="A66" s="53" t="s">
        <v>389</v>
      </c>
      <c r="B66" s="3" t="s">
        <v>15</v>
      </c>
      <c r="C66" s="4">
        <v>29776</v>
      </c>
      <c r="D66" s="3" t="s">
        <v>10</v>
      </c>
      <c r="E66" s="3" t="s">
        <v>54</v>
      </c>
      <c r="F66" s="4">
        <v>42930</v>
      </c>
      <c r="G66" s="9">
        <v>2600</v>
      </c>
      <c r="H66" s="47"/>
      <c r="I66" s="57"/>
    </row>
    <row r="67" spans="1:9" x14ac:dyDescent="0.2">
      <c r="A67" s="53" t="s">
        <v>425</v>
      </c>
      <c r="B67" s="3" t="s">
        <v>14</v>
      </c>
      <c r="C67" s="4">
        <v>27059</v>
      </c>
      <c r="D67" s="3" t="s">
        <v>4</v>
      </c>
      <c r="E67" s="3" t="s">
        <v>5</v>
      </c>
      <c r="F67" s="4">
        <v>43927</v>
      </c>
      <c r="G67" s="9">
        <v>3250</v>
      </c>
      <c r="H67" s="47"/>
      <c r="I67" s="57"/>
    </row>
    <row r="68" spans="1:9" x14ac:dyDescent="0.2">
      <c r="A68" s="53" t="s">
        <v>403</v>
      </c>
      <c r="B68" s="3" t="s">
        <v>15</v>
      </c>
      <c r="C68" s="4">
        <v>35229</v>
      </c>
      <c r="D68" s="3" t="s">
        <v>10</v>
      </c>
      <c r="E68" s="3" t="s">
        <v>113</v>
      </c>
      <c r="F68" s="4">
        <v>45501</v>
      </c>
      <c r="G68" s="9">
        <v>3200</v>
      </c>
      <c r="H68" s="47"/>
      <c r="I68" s="57"/>
    </row>
    <row r="69" spans="1:9" x14ac:dyDescent="0.2">
      <c r="A69" s="53" t="s">
        <v>241</v>
      </c>
      <c r="B69" s="3" t="s">
        <v>14</v>
      </c>
      <c r="C69" s="4">
        <v>30739</v>
      </c>
      <c r="D69" s="3" t="s">
        <v>11</v>
      </c>
      <c r="E69" s="3" t="s">
        <v>259</v>
      </c>
      <c r="F69" s="4">
        <v>45458</v>
      </c>
      <c r="G69" s="9">
        <v>2900</v>
      </c>
      <c r="H69" s="47"/>
      <c r="I69" s="57"/>
    </row>
    <row r="70" spans="1:9" x14ac:dyDescent="0.2">
      <c r="A70" s="53" t="s">
        <v>90</v>
      </c>
      <c r="B70" s="3" t="s">
        <v>14</v>
      </c>
      <c r="C70" s="4">
        <v>27667</v>
      </c>
      <c r="D70" s="3" t="s">
        <v>6</v>
      </c>
      <c r="E70" s="3" t="s">
        <v>60</v>
      </c>
      <c r="F70" s="4">
        <v>45659</v>
      </c>
      <c r="G70" s="9">
        <v>3550</v>
      </c>
      <c r="H70" s="47"/>
      <c r="I70" s="57"/>
    </row>
    <row r="71" spans="1:9" x14ac:dyDescent="0.2">
      <c r="A71" s="53" t="s">
        <v>212</v>
      </c>
      <c r="B71" s="3" t="s">
        <v>15</v>
      </c>
      <c r="C71" s="4">
        <v>33735</v>
      </c>
      <c r="D71" s="3" t="s">
        <v>11</v>
      </c>
      <c r="E71" s="3" t="s">
        <v>259</v>
      </c>
      <c r="F71" s="4">
        <v>43870</v>
      </c>
      <c r="G71" s="9">
        <v>2950</v>
      </c>
      <c r="H71" s="47"/>
      <c r="I71" s="58"/>
    </row>
    <row r="72" spans="1:9" x14ac:dyDescent="0.2">
      <c r="A72" s="53" t="s">
        <v>98</v>
      </c>
      <c r="B72" s="3" t="s">
        <v>14</v>
      </c>
      <c r="C72" s="4">
        <v>38108</v>
      </c>
      <c r="D72" s="3" t="s">
        <v>11</v>
      </c>
      <c r="E72" s="3" t="s">
        <v>64</v>
      </c>
      <c r="F72" s="4">
        <v>45371</v>
      </c>
      <c r="G72" s="9">
        <v>7000</v>
      </c>
      <c r="H72" s="47"/>
      <c r="I72" s="57"/>
    </row>
    <row r="73" spans="1:9" x14ac:dyDescent="0.2">
      <c r="A73" s="53" t="s">
        <v>410</v>
      </c>
      <c r="B73" s="3" t="s">
        <v>15</v>
      </c>
      <c r="C73" s="4">
        <v>30235</v>
      </c>
      <c r="D73" s="3" t="s">
        <v>11</v>
      </c>
      <c r="E73" s="3" t="s">
        <v>259</v>
      </c>
      <c r="F73" s="4">
        <v>45611</v>
      </c>
      <c r="G73" s="9">
        <v>2600</v>
      </c>
      <c r="H73" s="47"/>
      <c r="I73" s="58"/>
    </row>
    <row r="74" spans="1:9" x14ac:dyDescent="0.2">
      <c r="A74" s="53" t="s">
        <v>309</v>
      </c>
      <c r="B74" s="3" t="s">
        <v>15</v>
      </c>
      <c r="C74" s="4">
        <v>33417</v>
      </c>
      <c r="D74" s="3" t="s">
        <v>8</v>
      </c>
      <c r="E74" s="3" t="s">
        <v>63</v>
      </c>
      <c r="F74" s="4">
        <v>45170</v>
      </c>
      <c r="G74" s="9">
        <v>3500</v>
      </c>
      <c r="H74" s="47"/>
      <c r="I74" s="57"/>
    </row>
    <row r="75" spans="1:9" x14ac:dyDescent="0.2">
      <c r="A75" s="50" t="s">
        <v>124</v>
      </c>
      <c r="B75" s="51" t="s">
        <v>15</v>
      </c>
      <c r="C75" s="52">
        <v>31919</v>
      </c>
      <c r="D75" s="51" t="s">
        <v>11</v>
      </c>
      <c r="E75" s="51" t="s">
        <v>64</v>
      </c>
      <c r="F75" s="52">
        <v>44988</v>
      </c>
      <c r="G75" s="9">
        <v>6450</v>
      </c>
      <c r="H75" s="47"/>
      <c r="I75" s="57"/>
    </row>
    <row r="76" spans="1:9" x14ac:dyDescent="0.2">
      <c r="A76" s="53" t="s">
        <v>316</v>
      </c>
      <c r="B76" s="3" t="s">
        <v>15</v>
      </c>
      <c r="C76" s="4">
        <v>36219</v>
      </c>
      <c r="D76" s="3" t="s">
        <v>10</v>
      </c>
      <c r="E76" s="3" t="s">
        <v>56</v>
      </c>
      <c r="F76" s="4">
        <v>45283</v>
      </c>
      <c r="G76" s="9">
        <v>4350</v>
      </c>
      <c r="H76" s="47"/>
      <c r="I76" s="57"/>
    </row>
    <row r="77" spans="1:9" x14ac:dyDescent="0.2">
      <c r="A77" s="53" t="s">
        <v>103</v>
      </c>
      <c r="B77" s="3" t="s">
        <v>15</v>
      </c>
      <c r="C77" s="4">
        <v>35922</v>
      </c>
      <c r="D77" s="3" t="s">
        <v>4</v>
      </c>
      <c r="E77" s="3" t="s">
        <v>62</v>
      </c>
      <c r="F77" s="4">
        <v>43890</v>
      </c>
      <c r="G77" s="9">
        <v>3550</v>
      </c>
      <c r="H77" s="47"/>
      <c r="I77" s="57"/>
    </row>
    <row r="78" spans="1:9" x14ac:dyDescent="0.2">
      <c r="A78" s="53" t="s">
        <v>415</v>
      </c>
      <c r="B78" s="3" t="s">
        <v>15</v>
      </c>
      <c r="C78" s="4">
        <v>25573</v>
      </c>
      <c r="D78" s="3" t="s">
        <v>6</v>
      </c>
      <c r="E78" s="3" t="s">
        <v>55</v>
      </c>
      <c r="F78" s="4">
        <v>44322</v>
      </c>
      <c r="G78" s="9">
        <v>4550</v>
      </c>
      <c r="H78" s="47"/>
      <c r="I78" s="58"/>
    </row>
    <row r="79" spans="1:9" x14ac:dyDescent="0.2">
      <c r="A79" s="53" t="s">
        <v>97</v>
      </c>
      <c r="B79" s="3" t="s">
        <v>15</v>
      </c>
      <c r="C79" s="4">
        <v>26469</v>
      </c>
      <c r="D79" s="3" t="s">
        <v>7</v>
      </c>
      <c r="E79" s="3" t="s">
        <v>260</v>
      </c>
      <c r="F79" s="4">
        <v>42576</v>
      </c>
      <c r="G79" s="9">
        <v>5150</v>
      </c>
      <c r="H79" s="47"/>
      <c r="I79" s="57"/>
    </row>
    <row r="80" spans="1:9" x14ac:dyDescent="0.2">
      <c r="A80" s="53" t="s">
        <v>213</v>
      </c>
      <c r="B80" s="3" t="s">
        <v>15</v>
      </c>
      <c r="C80" s="4">
        <v>36474</v>
      </c>
      <c r="D80" s="3" t="s">
        <v>11</v>
      </c>
      <c r="E80" s="3" t="s">
        <v>64</v>
      </c>
      <c r="F80" s="4">
        <v>45557</v>
      </c>
      <c r="G80" s="9">
        <v>5050</v>
      </c>
      <c r="H80" s="47"/>
      <c r="I80" s="58"/>
    </row>
    <row r="81" spans="1:9" x14ac:dyDescent="0.2">
      <c r="A81" s="53" t="s">
        <v>391</v>
      </c>
      <c r="B81" s="3" t="s">
        <v>14</v>
      </c>
      <c r="C81" s="4">
        <v>31687</v>
      </c>
      <c r="D81" s="3" t="s">
        <v>11</v>
      </c>
      <c r="E81" s="3" t="s">
        <v>64</v>
      </c>
      <c r="F81" s="4">
        <v>43840</v>
      </c>
      <c r="G81" s="9">
        <v>5700</v>
      </c>
      <c r="H81" s="47"/>
      <c r="I81" s="57"/>
    </row>
    <row r="82" spans="1:9" x14ac:dyDescent="0.2">
      <c r="A82" s="50" t="s">
        <v>138</v>
      </c>
      <c r="B82" s="51" t="s">
        <v>15</v>
      </c>
      <c r="C82" s="52">
        <v>27344</v>
      </c>
      <c r="D82" s="51" t="s">
        <v>6</v>
      </c>
      <c r="E82" s="51" t="s">
        <v>114</v>
      </c>
      <c r="F82" s="52">
        <v>42030</v>
      </c>
      <c r="G82" s="9">
        <v>3100</v>
      </c>
      <c r="H82" s="47"/>
      <c r="I82" s="57"/>
    </row>
    <row r="83" spans="1:9" x14ac:dyDescent="0.2">
      <c r="A83" s="53" t="s">
        <v>299</v>
      </c>
      <c r="B83" s="3" t="s">
        <v>14</v>
      </c>
      <c r="C83" s="4">
        <v>36524</v>
      </c>
      <c r="D83" s="3" t="s">
        <v>8</v>
      </c>
      <c r="E83" s="3" t="s">
        <v>118</v>
      </c>
      <c r="F83" s="4">
        <v>43999</v>
      </c>
      <c r="G83" s="9">
        <v>3700</v>
      </c>
      <c r="H83" s="47"/>
      <c r="I83" s="57"/>
    </row>
    <row r="84" spans="1:9" x14ac:dyDescent="0.2">
      <c r="A84" s="53" t="s">
        <v>447</v>
      </c>
      <c r="B84" s="3" t="s">
        <v>15</v>
      </c>
      <c r="C84" s="4">
        <v>32765</v>
      </c>
      <c r="D84" s="3" t="s">
        <v>11</v>
      </c>
      <c r="E84" s="3" t="s">
        <v>259</v>
      </c>
      <c r="F84" s="4">
        <v>44654</v>
      </c>
      <c r="G84" s="9">
        <v>3000</v>
      </c>
      <c r="H84" s="47"/>
      <c r="I84" s="57"/>
    </row>
    <row r="85" spans="1:9" x14ac:dyDescent="0.2">
      <c r="A85" s="53" t="s">
        <v>76</v>
      </c>
      <c r="B85" s="3" t="s">
        <v>14</v>
      </c>
      <c r="C85" s="4">
        <v>36805</v>
      </c>
      <c r="D85" s="3" t="s">
        <v>7</v>
      </c>
      <c r="E85" s="3" t="s">
        <v>116</v>
      </c>
      <c r="F85" s="4">
        <v>44015</v>
      </c>
      <c r="G85" s="9">
        <v>2650</v>
      </c>
      <c r="H85" s="47"/>
      <c r="I85" s="57"/>
    </row>
    <row r="86" spans="1:9" x14ac:dyDescent="0.2">
      <c r="A86" s="53" t="s">
        <v>329</v>
      </c>
      <c r="B86" s="3" t="s">
        <v>15</v>
      </c>
      <c r="C86" s="4">
        <v>32822</v>
      </c>
      <c r="D86" s="3" t="s">
        <v>10</v>
      </c>
      <c r="E86" s="3" t="s">
        <v>119</v>
      </c>
      <c r="F86" s="4">
        <v>43453</v>
      </c>
      <c r="G86" s="9">
        <v>3200</v>
      </c>
      <c r="H86" s="47"/>
      <c r="I86" s="58"/>
    </row>
    <row r="87" spans="1:9" x14ac:dyDescent="0.2">
      <c r="A87" s="53" t="s">
        <v>193</v>
      </c>
      <c r="B87" s="3" t="s">
        <v>15</v>
      </c>
      <c r="C87" s="4">
        <v>30368</v>
      </c>
      <c r="D87" s="3" t="s">
        <v>10</v>
      </c>
      <c r="E87" s="3" t="s">
        <v>54</v>
      </c>
      <c r="F87" s="4">
        <v>45675</v>
      </c>
      <c r="G87" s="9">
        <v>2850</v>
      </c>
      <c r="H87" s="47"/>
      <c r="I87" s="57"/>
    </row>
    <row r="88" spans="1:9" x14ac:dyDescent="0.2">
      <c r="A88" s="53" t="s">
        <v>443</v>
      </c>
      <c r="B88" s="3" t="s">
        <v>15</v>
      </c>
      <c r="C88" s="4">
        <v>35089</v>
      </c>
      <c r="D88" s="3" t="s">
        <v>6</v>
      </c>
      <c r="E88" s="3" t="s">
        <v>60</v>
      </c>
      <c r="F88" s="4">
        <v>42744</v>
      </c>
      <c r="G88" s="9">
        <v>2850</v>
      </c>
      <c r="H88" s="47"/>
      <c r="I88" s="57"/>
    </row>
    <row r="89" spans="1:9" x14ac:dyDescent="0.2">
      <c r="A89" s="53" t="s">
        <v>361</v>
      </c>
      <c r="B89" s="3" t="s">
        <v>14</v>
      </c>
      <c r="C89" s="4">
        <v>32307</v>
      </c>
      <c r="D89" s="3" t="s">
        <v>7</v>
      </c>
      <c r="E89" s="3" t="s">
        <v>260</v>
      </c>
      <c r="F89" s="4">
        <v>42794</v>
      </c>
      <c r="G89" s="9">
        <v>5500</v>
      </c>
      <c r="H89" s="47"/>
      <c r="I89" s="57"/>
    </row>
    <row r="90" spans="1:9" x14ac:dyDescent="0.2">
      <c r="A90" s="50" t="s">
        <v>144</v>
      </c>
      <c r="B90" s="51" t="s">
        <v>15</v>
      </c>
      <c r="C90" s="52">
        <v>28217</v>
      </c>
      <c r="D90" s="51" t="s">
        <v>10</v>
      </c>
      <c r="E90" s="51" t="s">
        <v>113</v>
      </c>
      <c r="F90" s="52">
        <v>42587</v>
      </c>
      <c r="G90" s="9">
        <v>2750</v>
      </c>
      <c r="H90" s="47"/>
      <c r="I90" s="57"/>
    </row>
    <row r="91" spans="1:9" x14ac:dyDescent="0.2">
      <c r="A91" s="53" t="s">
        <v>107</v>
      </c>
      <c r="B91" s="3" t="s">
        <v>15</v>
      </c>
      <c r="C91" s="4">
        <v>29806</v>
      </c>
      <c r="D91" s="3" t="s">
        <v>6</v>
      </c>
      <c r="E91" s="3" t="s">
        <v>258</v>
      </c>
      <c r="F91" s="4">
        <v>44470</v>
      </c>
      <c r="G91" s="9">
        <v>2650</v>
      </c>
      <c r="H91" s="47"/>
      <c r="I91" s="57"/>
    </row>
    <row r="92" spans="1:9" x14ac:dyDescent="0.2">
      <c r="A92" s="53" t="s">
        <v>239</v>
      </c>
      <c r="B92" s="3" t="s">
        <v>14</v>
      </c>
      <c r="C92" s="4">
        <v>31503</v>
      </c>
      <c r="D92" s="3" t="s">
        <v>10</v>
      </c>
      <c r="E92" s="3" t="s">
        <v>119</v>
      </c>
      <c r="F92" s="4">
        <v>44365</v>
      </c>
      <c r="G92" s="9">
        <v>3800</v>
      </c>
      <c r="H92" s="47"/>
      <c r="I92" s="58"/>
    </row>
    <row r="93" spans="1:9" x14ac:dyDescent="0.2">
      <c r="A93" s="54" t="s">
        <v>85</v>
      </c>
      <c r="B93" s="3" t="s">
        <v>14</v>
      </c>
      <c r="C93" s="4">
        <v>31904</v>
      </c>
      <c r="D93" s="3" t="s">
        <v>11</v>
      </c>
      <c r="E93" s="3" t="s">
        <v>115</v>
      </c>
      <c r="F93" s="4">
        <v>43844</v>
      </c>
      <c r="G93" s="9">
        <v>4150</v>
      </c>
      <c r="H93" s="47"/>
      <c r="I93" s="57"/>
    </row>
    <row r="94" spans="1:9" x14ac:dyDescent="0.2">
      <c r="A94" s="51" t="s">
        <v>122</v>
      </c>
      <c r="B94" s="51" t="s">
        <v>15</v>
      </c>
      <c r="C94" s="52">
        <v>29806</v>
      </c>
      <c r="D94" s="51" t="s">
        <v>7</v>
      </c>
      <c r="E94" s="51" t="s">
        <v>260</v>
      </c>
      <c r="F94" s="52">
        <v>44725</v>
      </c>
      <c r="G94" s="9">
        <v>5000</v>
      </c>
      <c r="H94" s="47"/>
      <c r="I94" s="58"/>
    </row>
    <row r="95" spans="1:9" x14ac:dyDescent="0.2">
      <c r="A95" s="3" t="s">
        <v>278</v>
      </c>
      <c r="B95" s="3" t="s">
        <v>15</v>
      </c>
      <c r="C95" s="4">
        <v>23635</v>
      </c>
      <c r="D95" s="3" t="s">
        <v>11</v>
      </c>
      <c r="E95" s="3" t="s">
        <v>120</v>
      </c>
      <c r="F95" s="4">
        <v>45074</v>
      </c>
      <c r="G95" s="9">
        <v>5850</v>
      </c>
      <c r="H95" s="47"/>
      <c r="I95" s="57"/>
    </row>
    <row r="96" spans="1:9" x14ac:dyDescent="0.2">
      <c r="A96" s="3" t="s">
        <v>378</v>
      </c>
      <c r="B96" s="3" t="s">
        <v>14</v>
      </c>
      <c r="C96" s="4">
        <v>35067</v>
      </c>
      <c r="D96" s="3" t="s">
        <v>11</v>
      </c>
      <c r="E96" s="3" t="s">
        <v>61</v>
      </c>
      <c r="F96" s="4">
        <v>42524</v>
      </c>
      <c r="G96" s="9">
        <v>4350</v>
      </c>
      <c r="H96" s="47"/>
      <c r="I96" s="57"/>
    </row>
    <row r="97" spans="1:9" x14ac:dyDescent="0.2">
      <c r="A97" s="3" t="s">
        <v>353</v>
      </c>
      <c r="B97" s="3" t="s">
        <v>14</v>
      </c>
      <c r="C97" s="4">
        <v>37380</v>
      </c>
      <c r="D97" s="3" t="s">
        <v>11</v>
      </c>
      <c r="E97" s="3" t="s">
        <v>259</v>
      </c>
      <c r="F97" s="4">
        <v>45499</v>
      </c>
      <c r="G97" s="9">
        <v>2350</v>
      </c>
      <c r="H97" s="47"/>
      <c r="I97" s="57"/>
    </row>
    <row r="98" spans="1:9" x14ac:dyDescent="0.2">
      <c r="A98" s="3" t="s">
        <v>363</v>
      </c>
      <c r="B98" s="3" t="s">
        <v>15</v>
      </c>
      <c r="C98" s="4">
        <v>35784</v>
      </c>
      <c r="D98" s="3" t="s">
        <v>10</v>
      </c>
      <c r="E98" s="3" t="s">
        <v>113</v>
      </c>
      <c r="F98" s="4">
        <v>44737</v>
      </c>
      <c r="G98" s="9">
        <v>2200</v>
      </c>
      <c r="H98" s="47"/>
      <c r="I98" s="57"/>
    </row>
    <row r="99" spans="1:9" x14ac:dyDescent="0.2">
      <c r="A99" s="3" t="s">
        <v>186</v>
      </c>
      <c r="B99" s="3" t="s">
        <v>14</v>
      </c>
      <c r="C99" s="4">
        <v>22969</v>
      </c>
      <c r="D99" s="3" t="s">
        <v>6</v>
      </c>
      <c r="E99" s="3" t="s">
        <v>258</v>
      </c>
      <c r="F99" s="4">
        <v>44231</v>
      </c>
      <c r="G99" s="9">
        <v>2750</v>
      </c>
      <c r="H99" s="47"/>
      <c r="I99" s="57"/>
    </row>
    <row r="100" spans="1:9" x14ac:dyDescent="0.2">
      <c r="A100" s="3" t="s">
        <v>325</v>
      </c>
      <c r="B100" s="3" t="s">
        <v>15</v>
      </c>
      <c r="C100" s="4">
        <v>28599</v>
      </c>
      <c r="D100" s="3" t="s">
        <v>8</v>
      </c>
      <c r="E100" s="3" t="s">
        <v>9</v>
      </c>
      <c r="F100" s="4">
        <v>42095</v>
      </c>
      <c r="G100" s="9">
        <v>3450</v>
      </c>
      <c r="H100" s="47"/>
      <c r="I100" s="57"/>
    </row>
    <row r="101" spans="1:9" x14ac:dyDescent="0.2">
      <c r="A101" s="3" t="s">
        <v>369</v>
      </c>
      <c r="B101" s="3" t="s">
        <v>14</v>
      </c>
      <c r="C101" s="4">
        <v>28448</v>
      </c>
      <c r="D101" s="3" t="s">
        <v>4</v>
      </c>
      <c r="E101" s="3" t="s">
        <v>13</v>
      </c>
      <c r="F101" s="4">
        <v>45516</v>
      </c>
      <c r="G101" s="9">
        <v>3250</v>
      </c>
      <c r="H101" s="47"/>
      <c r="I101" s="57"/>
    </row>
    <row r="102" spans="1:9" x14ac:dyDescent="0.2">
      <c r="A102" s="3" t="s">
        <v>273</v>
      </c>
      <c r="B102" s="3" t="s">
        <v>14</v>
      </c>
      <c r="C102" s="4">
        <v>25052</v>
      </c>
      <c r="D102" s="3" t="s">
        <v>6</v>
      </c>
      <c r="E102" s="3" t="s">
        <v>60</v>
      </c>
      <c r="F102" s="4">
        <v>42820</v>
      </c>
      <c r="G102" s="9">
        <v>4450</v>
      </c>
      <c r="H102" s="47"/>
      <c r="I102" s="57"/>
    </row>
    <row r="103" spans="1:9" x14ac:dyDescent="0.2">
      <c r="A103" s="3" t="s">
        <v>428</v>
      </c>
      <c r="B103" s="3" t="s">
        <v>15</v>
      </c>
      <c r="C103" s="4">
        <v>31639</v>
      </c>
      <c r="D103" s="3" t="s">
        <v>4</v>
      </c>
      <c r="E103" s="3" t="s">
        <v>117</v>
      </c>
      <c r="F103" s="4">
        <v>43132</v>
      </c>
      <c r="G103" s="9">
        <v>3850</v>
      </c>
      <c r="H103" s="47"/>
      <c r="I103" s="57"/>
    </row>
    <row r="104" spans="1:9" x14ac:dyDescent="0.2">
      <c r="A104" s="3" t="s">
        <v>435</v>
      </c>
      <c r="B104" s="3" t="s">
        <v>15</v>
      </c>
      <c r="C104" s="4">
        <v>19300</v>
      </c>
      <c r="D104" s="3" t="s">
        <v>7</v>
      </c>
      <c r="E104" s="3" t="s">
        <v>53</v>
      </c>
      <c r="F104" s="4">
        <v>44636</v>
      </c>
      <c r="G104" s="9">
        <v>2000</v>
      </c>
      <c r="H104" s="47"/>
      <c r="I104" s="57"/>
    </row>
    <row r="105" spans="1:9" x14ac:dyDescent="0.2">
      <c r="A105" s="3" t="s">
        <v>235</v>
      </c>
      <c r="B105" s="3" t="s">
        <v>14</v>
      </c>
      <c r="C105" s="4">
        <v>31499</v>
      </c>
      <c r="D105" s="3" t="s">
        <v>6</v>
      </c>
      <c r="E105" s="3" t="s">
        <v>258</v>
      </c>
      <c r="F105" s="4">
        <v>44427</v>
      </c>
      <c r="G105" s="9">
        <v>2600</v>
      </c>
      <c r="H105" s="47"/>
      <c r="I105" s="57"/>
    </row>
    <row r="106" spans="1:9" x14ac:dyDescent="0.2">
      <c r="A106" s="3" t="s">
        <v>183</v>
      </c>
      <c r="B106" s="3" t="s">
        <v>14</v>
      </c>
      <c r="C106" s="4">
        <v>27093</v>
      </c>
      <c r="D106" s="3" t="s">
        <v>7</v>
      </c>
      <c r="E106" s="3" t="s">
        <v>260</v>
      </c>
      <c r="F106" s="4">
        <v>45947</v>
      </c>
      <c r="G106" s="9">
        <v>4250</v>
      </c>
      <c r="H106" s="47"/>
      <c r="I106" s="57"/>
    </row>
    <row r="107" spans="1:9" x14ac:dyDescent="0.2">
      <c r="A107" s="51" t="s">
        <v>143</v>
      </c>
      <c r="B107" s="51" t="s">
        <v>14</v>
      </c>
      <c r="C107" s="52">
        <v>31167</v>
      </c>
      <c r="D107" s="51" t="s">
        <v>10</v>
      </c>
      <c r="E107" s="51" t="s">
        <v>54</v>
      </c>
      <c r="F107" s="52">
        <v>45434</v>
      </c>
      <c r="G107" s="9">
        <v>3250</v>
      </c>
      <c r="H107" s="47"/>
      <c r="I107" s="57"/>
    </row>
    <row r="108" spans="1:9" x14ac:dyDescent="0.2">
      <c r="A108" s="3" t="s">
        <v>265</v>
      </c>
      <c r="B108" s="3" t="s">
        <v>15</v>
      </c>
      <c r="C108" s="4">
        <v>28334</v>
      </c>
      <c r="D108" s="3" t="s">
        <v>4</v>
      </c>
      <c r="E108" s="3" t="s">
        <v>52</v>
      </c>
      <c r="F108" s="4">
        <v>42417</v>
      </c>
      <c r="G108" s="9">
        <v>6800</v>
      </c>
      <c r="H108" s="47"/>
      <c r="I108" s="57"/>
    </row>
    <row r="109" spans="1:9" x14ac:dyDescent="0.2">
      <c r="A109" s="3" t="s">
        <v>373</v>
      </c>
      <c r="B109" s="3" t="s">
        <v>15</v>
      </c>
      <c r="C109" s="4">
        <v>30448</v>
      </c>
      <c r="D109" s="3" t="s">
        <v>4</v>
      </c>
      <c r="E109" s="3" t="s">
        <v>52</v>
      </c>
      <c r="F109" s="4">
        <v>44674</v>
      </c>
      <c r="G109" s="9">
        <v>6900</v>
      </c>
      <c r="H109" s="47"/>
      <c r="I109" s="57"/>
    </row>
    <row r="110" spans="1:9" x14ac:dyDescent="0.2">
      <c r="A110" s="3" t="s">
        <v>401</v>
      </c>
      <c r="B110" s="3" t="s">
        <v>15</v>
      </c>
      <c r="C110" s="4">
        <v>34736</v>
      </c>
      <c r="D110" s="3" t="s">
        <v>4</v>
      </c>
      <c r="E110" s="3" t="s">
        <v>5</v>
      </c>
      <c r="F110" s="4">
        <v>44052</v>
      </c>
      <c r="G110" s="9">
        <v>3350</v>
      </c>
      <c r="H110" s="47"/>
      <c r="I110" s="57"/>
    </row>
    <row r="111" spans="1:9" x14ac:dyDescent="0.2">
      <c r="A111" s="3" t="s">
        <v>72</v>
      </c>
      <c r="B111" s="3" t="s">
        <v>15</v>
      </c>
      <c r="C111" s="4">
        <v>29537</v>
      </c>
      <c r="D111" s="3" t="s">
        <v>7</v>
      </c>
      <c r="E111" s="3" t="s">
        <v>53</v>
      </c>
      <c r="F111" s="4">
        <v>42900</v>
      </c>
      <c r="G111" s="9">
        <v>2400</v>
      </c>
      <c r="H111" s="47"/>
      <c r="I111" s="57"/>
    </row>
    <row r="112" spans="1:9" x14ac:dyDescent="0.2">
      <c r="A112" s="3" t="s">
        <v>243</v>
      </c>
      <c r="B112" s="3" t="s">
        <v>15</v>
      </c>
      <c r="C112" s="4">
        <v>23694</v>
      </c>
      <c r="D112" s="3" t="s">
        <v>10</v>
      </c>
      <c r="E112" s="3" t="s">
        <v>119</v>
      </c>
      <c r="F112" s="4">
        <v>45170</v>
      </c>
      <c r="G112" s="9">
        <v>2900</v>
      </c>
      <c r="H112" s="47"/>
      <c r="I112" s="58"/>
    </row>
    <row r="113" spans="1:9" x14ac:dyDescent="0.2">
      <c r="A113" s="3" t="s">
        <v>341</v>
      </c>
      <c r="B113" s="3" t="s">
        <v>15</v>
      </c>
      <c r="C113" s="4">
        <v>30682</v>
      </c>
      <c r="D113" s="3" t="s">
        <v>4</v>
      </c>
      <c r="E113" s="3" t="s">
        <v>13</v>
      </c>
      <c r="F113" s="4">
        <v>45430</v>
      </c>
      <c r="G113" s="9">
        <v>3650</v>
      </c>
      <c r="H113" s="47"/>
      <c r="I113" s="57"/>
    </row>
    <row r="114" spans="1:9" x14ac:dyDescent="0.2">
      <c r="A114" s="3" t="s">
        <v>310</v>
      </c>
      <c r="B114" s="3" t="s">
        <v>15</v>
      </c>
      <c r="C114" s="4">
        <v>33318</v>
      </c>
      <c r="D114" s="3" t="s">
        <v>6</v>
      </c>
      <c r="E114" s="3" t="s">
        <v>55</v>
      </c>
      <c r="F114" s="4">
        <v>44320</v>
      </c>
      <c r="G114" s="9">
        <v>4650</v>
      </c>
      <c r="H114" s="47"/>
      <c r="I114" s="57"/>
    </row>
    <row r="115" spans="1:9" x14ac:dyDescent="0.2">
      <c r="A115" s="3" t="s">
        <v>312</v>
      </c>
      <c r="B115" s="3" t="s">
        <v>15</v>
      </c>
      <c r="C115" s="4">
        <v>36728</v>
      </c>
      <c r="D115" s="3" t="s">
        <v>4</v>
      </c>
      <c r="E115" s="3" t="s">
        <v>5</v>
      </c>
      <c r="F115" s="4">
        <v>43768</v>
      </c>
      <c r="G115" s="9">
        <v>2350</v>
      </c>
      <c r="H115" s="47"/>
      <c r="I115" s="57"/>
    </row>
    <row r="116" spans="1:9" x14ac:dyDescent="0.2">
      <c r="A116" s="3" t="s">
        <v>318</v>
      </c>
      <c r="B116" s="3" t="s">
        <v>15</v>
      </c>
      <c r="C116" s="4">
        <v>29494</v>
      </c>
      <c r="D116" s="3" t="s">
        <v>6</v>
      </c>
      <c r="E116" s="3" t="s">
        <v>258</v>
      </c>
      <c r="F116" s="4">
        <v>45777</v>
      </c>
      <c r="G116" s="9">
        <v>2550</v>
      </c>
      <c r="H116" s="47"/>
      <c r="I116" s="57"/>
    </row>
    <row r="117" spans="1:9" x14ac:dyDescent="0.2">
      <c r="A117" s="3" t="s">
        <v>364</v>
      </c>
      <c r="B117" s="3" t="s">
        <v>14</v>
      </c>
      <c r="C117" s="4">
        <v>26318</v>
      </c>
      <c r="D117" s="3" t="s">
        <v>8</v>
      </c>
      <c r="E117" s="3" t="s">
        <v>63</v>
      </c>
      <c r="F117" s="4">
        <v>44166</v>
      </c>
      <c r="G117" s="9">
        <v>3900</v>
      </c>
      <c r="H117" s="47"/>
      <c r="I117" s="57"/>
    </row>
    <row r="118" spans="1:9" x14ac:dyDescent="0.2">
      <c r="A118" s="51" t="s">
        <v>125</v>
      </c>
      <c r="B118" s="51" t="s">
        <v>15</v>
      </c>
      <c r="C118" s="52">
        <v>31054</v>
      </c>
      <c r="D118" s="51" t="s">
        <v>6</v>
      </c>
      <c r="E118" s="51" t="s">
        <v>258</v>
      </c>
      <c r="F118" s="52">
        <v>42469</v>
      </c>
      <c r="G118" s="9">
        <v>2650</v>
      </c>
      <c r="H118" s="47"/>
      <c r="I118" s="57"/>
    </row>
    <row r="119" spans="1:9" x14ac:dyDescent="0.2">
      <c r="A119" s="3" t="s">
        <v>73</v>
      </c>
      <c r="B119" s="3" t="s">
        <v>15</v>
      </c>
      <c r="C119" s="4">
        <v>27295</v>
      </c>
      <c r="D119" s="3" t="s">
        <v>7</v>
      </c>
      <c r="E119" s="3" t="s">
        <v>116</v>
      </c>
      <c r="F119" s="4">
        <v>44776</v>
      </c>
      <c r="G119" s="9">
        <v>3050</v>
      </c>
      <c r="H119" s="47"/>
      <c r="I119" s="57"/>
    </row>
    <row r="120" spans="1:9" x14ac:dyDescent="0.2">
      <c r="A120" s="3" t="s">
        <v>217</v>
      </c>
      <c r="B120" s="3" t="s">
        <v>15</v>
      </c>
      <c r="C120" s="4">
        <v>32746</v>
      </c>
      <c r="D120" s="3" t="s">
        <v>11</v>
      </c>
      <c r="E120" s="3" t="s">
        <v>64</v>
      </c>
      <c r="F120" s="4">
        <v>43113</v>
      </c>
      <c r="G120" s="9">
        <v>5550</v>
      </c>
      <c r="H120" s="47"/>
      <c r="I120" s="58"/>
    </row>
    <row r="121" spans="1:9" x14ac:dyDescent="0.2">
      <c r="A121" s="3" t="s">
        <v>333</v>
      </c>
      <c r="B121" s="3" t="s">
        <v>15</v>
      </c>
      <c r="C121" s="4">
        <v>25810</v>
      </c>
      <c r="D121" s="3" t="s">
        <v>7</v>
      </c>
      <c r="E121" s="3" t="s">
        <v>260</v>
      </c>
      <c r="F121" s="4">
        <v>42688</v>
      </c>
      <c r="G121" s="9">
        <v>5900</v>
      </c>
      <c r="H121" s="47"/>
      <c r="I121" s="57"/>
    </row>
    <row r="122" spans="1:9" x14ac:dyDescent="0.2">
      <c r="A122" s="3" t="s">
        <v>172</v>
      </c>
      <c r="B122" s="3" t="s">
        <v>14</v>
      </c>
      <c r="C122" s="4">
        <v>23670</v>
      </c>
      <c r="D122" s="3" t="s">
        <v>8</v>
      </c>
      <c r="E122" s="3" t="s">
        <v>63</v>
      </c>
      <c r="F122" s="4">
        <v>42309</v>
      </c>
      <c r="G122" s="9">
        <v>3900</v>
      </c>
      <c r="H122" s="47"/>
      <c r="I122" s="57"/>
    </row>
    <row r="123" spans="1:9" x14ac:dyDescent="0.2">
      <c r="A123" s="3" t="s">
        <v>96</v>
      </c>
      <c r="B123" s="3" t="s">
        <v>15</v>
      </c>
      <c r="C123" s="4">
        <v>22197</v>
      </c>
      <c r="D123" s="3" t="s">
        <v>7</v>
      </c>
      <c r="E123" s="3" t="s">
        <v>53</v>
      </c>
      <c r="F123" s="4">
        <v>44624</v>
      </c>
      <c r="G123" s="9">
        <v>2000</v>
      </c>
      <c r="H123" s="47"/>
      <c r="I123" s="57"/>
    </row>
    <row r="124" spans="1:9" x14ac:dyDescent="0.2">
      <c r="A124" s="51" t="s">
        <v>139</v>
      </c>
      <c r="B124" s="51" t="s">
        <v>14</v>
      </c>
      <c r="C124" s="52">
        <v>30267</v>
      </c>
      <c r="D124" s="51" t="s">
        <v>7</v>
      </c>
      <c r="E124" s="51" t="s">
        <v>51</v>
      </c>
      <c r="F124" s="52">
        <v>44554</v>
      </c>
      <c r="G124" s="9">
        <v>2700</v>
      </c>
      <c r="H124" s="47"/>
      <c r="I124" s="58"/>
    </row>
    <row r="125" spans="1:9" x14ac:dyDescent="0.2">
      <c r="A125" s="3" t="s">
        <v>248</v>
      </c>
      <c r="B125" s="3" t="s">
        <v>15</v>
      </c>
      <c r="C125" s="4">
        <v>35604</v>
      </c>
      <c r="D125" s="3" t="s">
        <v>6</v>
      </c>
      <c r="E125" s="3" t="s">
        <v>60</v>
      </c>
      <c r="F125" s="4">
        <v>43557</v>
      </c>
      <c r="G125" s="9">
        <v>2950</v>
      </c>
      <c r="H125" s="47"/>
      <c r="I125" s="57"/>
    </row>
    <row r="126" spans="1:9" x14ac:dyDescent="0.2">
      <c r="A126" s="3" t="s">
        <v>167</v>
      </c>
      <c r="B126" s="3" t="s">
        <v>15</v>
      </c>
      <c r="C126" s="4">
        <v>28354</v>
      </c>
      <c r="D126" s="3" t="s">
        <v>11</v>
      </c>
      <c r="E126" s="3" t="s">
        <v>120</v>
      </c>
      <c r="F126" s="4">
        <v>45091</v>
      </c>
      <c r="G126" s="9">
        <v>6050</v>
      </c>
      <c r="H126" s="47"/>
      <c r="I126" s="57"/>
    </row>
    <row r="127" spans="1:9" x14ac:dyDescent="0.2">
      <c r="A127" s="51" t="s">
        <v>141</v>
      </c>
      <c r="B127" s="51" t="s">
        <v>15</v>
      </c>
      <c r="C127" s="52">
        <v>30539</v>
      </c>
      <c r="D127" s="51" t="s">
        <v>4</v>
      </c>
      <c r="E127" s="51" t="s">
        <v>62</v>
      </c>
      <c r="F127" s="52">
        <v>42553</v>
      </c>
      <c r="G127" s="9">
        <v>3600</v>
      </c>
      <c r="H127" s="47"/>
      <c r="I127" s="57"/>
    </row>
    <row r="128" spans="1:9" x14ac:dyDescent="0.2">
      <c r="A128" s="3" t="s">
        <v>384</v>
      </c>
      <c r="B128" s="3" t="s">
        <v>14</v>
      </c>
      <c r="C128" s="4">
        <v>30844</v>
      </c>
      <c r="D128" s="3" t="s">
        <v>11</v>
      </c>
      <c r="E128" s="3" t="s">
        <v>61</v>
      </c>
      <c r="F128" s="4">
        <v>43654</v>
      </c>
      <c r="G128" s="9">
        <v>4150</v>
      </c>
      <c r="H128" s="47"/>
      <c r="I128" s="57"/>
    </row>
    <row r="129" spans="1:9" x14ac:dyDescent="0.2">
      <c r="A129" s="3" t="s">
        <v>406</v>
      </c>
      <c r="B129" s="3" t="s">
        <v>14</v>
      </c>
      <c r="C129" s="4">
        <v>34721</v>
      </c>
      <c r="D129" s="3" t="s">
        <v>10</v>
      </c>
      <c r="E129" s="3" t="s">
        <v>113</v>
      </c>
      <c r="F129" s="4">
        <v>43751</v>
      </c>
      <c r="G129" s="9">
        <v>2500</v>
      </c>
      <c r="H129" s="47"/>
      <c r="I129" s="57"/>
    </row>
    <row r="130" spans="1:9" x14ac:dyDescent="0.2">
      <c r="A130" s="3" t="s">
        <v>411</v>
      </c>
      <c r="B130" s="3" t="s">
        <v>14</v>
      </c>
      <c r="C130" s="4">
        <v>21720</v>
      </c>
      <c r="D130" s="3" t="s">
        <v>7</v>
      </c>
      <c r="E130" s="3" t="s">
        <v>260</v>
      </c>
      <c r="F130" s="4">
        <v>43081</v>
      </c>
      <c r="G130" s="9">
        <v>6400</v>
      </c>
      <c r="H130" s="47"/>
      <c r="I130" s="57"/>
    </row>
    <row r="131" spans="1:9" x14ac:dyDescent="0.2">
      <c r="A131" s="3" t="s">
        <v>338</v>
      </c>
      <c r="B131" s="3" t="s">
        <v>15</v>
      </c>
      <c r="C131" s="4">
        <v>24689</v>
      </c>
      <c r="D131" s="3" t="s">
        <v>6</v>
      </c>
      <c r="E131" s="3" t="s">
        <v>60</v>
      </c>
      <c r="F131" s="4">
        <v>45244</v>
      </c>
      <c r="G131" s="9">
        <v>3150</v>
      </c>
      <c r="H131" s="47"/>
      <c r="I131" s="57"/>
    </row>
    <row r="132" spans="1:9" x14ac:dyDescent="0.2">
      <c r="A132" s="3" t="s">
        <v>283</v>
      </c>
      <c r="B132" s="3" t="s">
        <v>15</v>
      </c>
      <c r="C132" s="4">
        <v>35217</v>
      </c>
      <c r="D132" s="3" t="s">
        <v>11</v>
      </c>
      <c r="E132" s="3" t="s">
        <v>259</v>
      </c>
      <c r="F132" s="4">
        <v>42496</v>
      </c>
      <c r="G132" s="9">
        <v>3800</v>
      </c>
      <c r="H132" s="47"/>
      <c r="I132" s="57"/>
    </row>
    <row r="133" spans="1:9" x14ac:dyDescent="0.2">
      <c r="A133" s="3" t="s">
        <v>426</v>
      </c>
      <c r="B133" s="3" t="s">
        <v>14</v>
      </c>
      <c r="C133" s="4">
        <v>33807</v>
      </c>
      <c r="D133" s="3" t="s">
        <v>7</v>
      </c>
      <c r="E133" s="3" t="s">
        <v>260</v>
      </c>
      <c r="F133" s="4">
        <v>42482</v>
      </c>
      <c r="G133" s="9">
        <v>6500</v>
      </c>
      <c r="H133" s="47"/>
      <c r="I133" s="57"/>
    </row>
    <row r="134" spans="1:9" x14ac:dyDescent="0.2">
      <c r="A134" s="3" t="s">
        <v>198</v>
      </c>
      <c r="B134" s="3" t="s">
        <v>14</v>
      </c>
      <c r="C134" s="4">
        <v>26980</v>
      </c>
      <c r="D134" s="3" t="s">
        <v>8</v>
      </c>
      <c r="E134" s="3" t="s">
        <v>63</v>
      </c>
      <c r="F134" s="4">
        <v>43552</v>
      </c>
      <c r="G134" s="9">
        <v>3850</v>
      </c>
      <c r="H134" s="47"/>
      <c r="I134" s="57"/>
    </row>
    <row r="135" spans="1:9" x14ac:dyDescent="0.2">
      <c r="A135" s="3" t="s">
        <v>238</v>
      </c>
      <c r="B135" s="3" t="s">
        <v>15</v>
      </c>
      <c r="C135" s="4">
        <v>30379</v>
      </c>
      <c r="D135" s="3" t="s">
        <v>7</v>
      </c>
      <c r="E135" s="3" t="s">
        <v>257</v>
      </c>
      <c r="F135" s="4">
        <v>44640</v>
      </c>
      <c r="G135" s="9">
        <v>3450</v>
      </c>
      <c r="H135" s="47"/>
      <c r="I135" s="57"/>
    </row>
    <row r="136" spans="1:9" x14ac:dyDescent="0.2">
      <c r="A136" s="3" t="s">
        <v>429</v>
      </c>
      <c r="B136" s="3" t="s">
        <v>15</v>
      </c>
      <c r="C136" s="4">
        <v>27526</v>
      </c>
      <c r="D136" s="3" t="s">
        <v>7</v>
      </c>
      <c r="E136" s="3" t="s">
        <v>260</v>
      </c>
      <c r="F136" s="4">
        <v>45495</v>
      </c>
      <c r="G136" s="9">
        <v>6200</v>
      </c>
      <c r="H136" s="47"/>
      <c r="I136" s="57"/>
    </row>
    <row r="137" spans="1:9" x14ac:dyDescent="0.2">
      <c r="A137" s="3" t="s">
        <v>288</v>
      </c>
      <c r="B137" s="3" t="s">
        <v>15</v>
      </c>
      <c r="C137" s="4">
        <v>25123</v>
      </c>
      <c r="D137" s="3" t="s">
        <v>11</v>
      </c>
      <c r="E137" s="3" t="s">
        <v>61</v>
      </c>
      <c r="F137" s="4">
        <v>43114</v>
      </c>
      <c r="G137" s="9">
        <v>3100</v>
      </c>
      <c r="H137" s="47"/>
      <c r="I137" s="57"/>
    </row>
    <row r="138" spans="1:9" x14ac:dyDescent="0.2">
      <c r="A138" s="3" t="s">
        <v>192</v>
      </c>
      <c r="B138" s="3" t="s">
        <v>15</v>
      </c>
      <c r="C138" s="4">
        <v>23059</v>
      </c>
      <c r="D138" s="3" t="s">
        <v>6</v>
      </c>
      <c r="E138" s="3" t="s">
        <v>65</v>
      </c>
      <c r="F138" s="4">
        <v>42684</v>
      </c>
      <c r="G138" s="9">
        <v>4150</v>
      </c>
      <c r="H138" s="47"/>
      <c r="I138" s="57"/>
    </row>
    <row r="139" spans="1:9" x14ac:dyDescent="0.2">
      <c r="A139" s="3" t="s">
        <v>394</v>
      </c>
      <c r="B139" s="3" t="s">
        <v>15</v>
      </c>
      <c r="C139" s="4">
        <v>32938</v>
      </c>
      <c r="D139" s="3" t="s">
        <v>6</v>
      </c>
      <c r="E139" s="3" t="s">
        <v>258</v>
      </c>
      <c r="F139" s="4">
        <v>44797</v>
      </c>
      <c r="G139" s="9">
        <v>2750</v>
      </c>
      <c r="H139" s="47"/>
      <c r="I139" s="57"/>
    </row>
    <row r="140" spans="1:9" x14ac:dyDescent="0.2">
      <c r="A140" s="3" t="s">
        <v>291</v>
      </c>
      <c r="B140" s="3" t="s">
        <v>15</v>
      </c>
      <c r="C140" s="4">
        <v>22328</v>
      </c>
      <c r="D140" s="3" t="s">
        <v>11</v>
      </c>
      <c r="E140" s="3" t="s">
        <v>61</v>
      </c>
      <c r="F140" s="4">
        <v>42519</v>
      </c>
      <c r="G140" s="9">
        <v>3950</v>
      </c>
      <c r="H140" s="47"/>
      <c r="I140" s="57"/>
    </row>
    <row r="141" spans="1:9" x14ac:dyDescent="0.2">
      <c r="A141" s="3" t="s">
        <v>438</v>
      </c>
      <c r="B141" s="3" t="s">
        <v>14</v>
      </c>
      <c r="C141" s="4">
        <v>35983</v>
      </c>
      <c r="D141" s="3" t="s">
        <v>11</v>
      </c>
      <c r="E141" s="3" t="s">
        <v>120</v>
      </c>
      <c r="F141" s="4">
        <v>42734</v>
      </c>
      <c r="G141" s="9">
        <v>6550</v>
      </c>
      <c r="H141" s="47"/>
      <c r="I141" s="57"/>
    </row>
    <row r="142" spans="1:9" x14ac:dyDescent="0.2">
      <c r="A142" s="3" t="s">
        <v>381</v>
      </c>
      <c r="B142" s="3" t="s">
        <v>15</v>
      </c>
      <c r="C142" s="4">
        <v>23176</v>
      </c>
      <c r="D142" s="3" t="s">
        <v>6</v>
      </c>
      <c r="E142" s="3" t="s">
        <v>258</v>
      </c>
      <c r="F142" s="4">
        <v>43241</v>
      </c>
      <c r="G142" s="9">
        <v>2600</v>
      </c>
      <c r="H142" s="47"/>
      <c r="I142" s="57"/>
    </row>
    <row r="143" spans="1:9" x14ac:dyDescent="0.2">
      <c r="A143" s="3" t="s">
        <v>234</v>
      </c>
      <c r="B143" s="3" t="s">
        <v>15</v>
      </c>
      <c r="C143" s="4">
        <v>28923</v>
      </c>
      <c r="D143" s="3" t="s">
        <v>10</v>
      </c>
      <c r="E143" s="3" t="s">
        <v>12</v>
      </c>
      <c r="F143" s="4">
        <v>43348</v>
      </c>
      <c r="G143" s="9">
        <v>3350</v>
      </c>
      <c r="H143" s="47"/>
      <c r="I143" s="57"/>
    </row>
    <row r="144" spans="1:9" x14ac:dyDescent="0.2">
      <c r="A144" s="3" t="s">
        <v>331</v>
      </c>
      <c r="B144" s="3" t="s">
        <v>15</v>
      </c>
      <c r="C144" s="4">
        <v>25123</v>
      </c>
      <c r="D144" s="3" t="s">
        <v>6</v>
      </c>
      <c r="E144" s="3" t="s">
        <v>258</v>
      </c>
      <c r="F144" s="4">
        <v>43785</v>
      </c>
      <c r="G144" s="9">
        <v>2100</v>
      </c>
      <c r="H144" s="47"/>
      <c r="I144" s="57"/>
    </row>
    <row r="145" spans="1:9" x14ac:dyDescent="0.2">
      <c r="A145" s="3" t="s">
        <v>203</v>
      </c>
      <c r="B145" s="3" t="s">
        <v>15</v>
      </c>
      <c r="C145" s="4">
        <v>36303</v>
      </c>
      <c r="D145" s="3" t="s">
        <v>6</v>
      </c>
      <c r="E145" s="3" t="s">
        <v>65</v>
      </c>
      <c r="F145" s="4">
        <v>45491</v>
      </c>
      <c r="G145" s="9">
        <v>4800</v>
      </c>
      <c r="H145" s="47"/>
      <c r="I145" s="57"/>
    </row>
    <row r="146" spans="1:9" x14ac:dyDescent="0.2">
      <c r="A146" s="3" t="s">
        <v>69</v>
      </c>
      <c r="B146" s="3" t="s">
        <v>14</v>
      </c>
      <c r="C146" s="4">
        <v>35652</v>
      </c>
      <c r="D146" s="3" t="s">
        <v>11</v>
      </c>
      <c r="E146" s="3" t="s">
        <v>115</v>
      </c>
      <c r="F146" s="4">
        <v>45085</v>
      </c>
      <c r="G146" s="9">
        <v>3200</v>
      </c>
      <c r="H146" s="47"/>
      <c r="I146" s="57"/>
    </row>
    <row r="147" spans="1:9" x14ac:dyDescent="0.2">
      <c r="A147" s="51" t="s">
        <v>140</v>
      </c>
      <c r="B147" s="51" t="s">
        <v>14</v>
      </c>
      <c r="C147" s="52">
        <v>31008</v>
      </c>
      <c r="D147" s="51" t="s">
        <v>7</v>
      </c>
      <c r="E147" s="51" t="s">
        <v>53</v>
      </c>
      <c r="F147" s="52">
        <v>42481</v>
      </c>
      <c r="G147" s="9">
        <v>2350</v>
      </c>
      <c r="H147" s="47"/>
      <c r="I147" s="58"/>
    </row>
    <row r="148" spans="1:9" x14ac:dyDescent="0.2">
      <c r="A148" s="3" t="s">
        <v>185</v>
      </c>
      <c r="B148" s="3" t="s">
        <v>15</v>
      </c>
      <c r="C148" s="4">
        <v>26421</v>
      </c>
      <c r="D148" s="3" t="s">
        <v>11</v>
      </c>
      <c r="E148" s="3" t="s">
        <v>64</v>
      </c>
      <c r="F148" s="4">
        <v>42061</v>
      </c>
      <c r="G148" s="9">
        <v>5100</v>
      </c>
      <c r="H148" s="47"/>
      <c r="I148" s="57"/>
    </row>
    <row r="149" spans="1:9" x14ac:dyDescent="0.2">
      <c r="A149" s="3" t="s">
        <v>95</v>
      </c>
      <c r="B149" s="3" t="s">
        <v>14</v>
      </c>
      <c r="C149" s="4">
        <v>27549</v>
      </c>
      <c r="D149" s="3" t="s">
        <v>10</v>
      </c>
      <c r="E149" s="3" t="s">
        <v>119</v>
      </c>
      <c r="F149" s="4">
        <v>45038</v>
      </c>
      <c r="G149" s="9">
        <v>3500</v>
      </c>
      <c r="H149" s="47"/>
      <c r="I149" s="57"/>
    </row>
    <row r="150" spans="1:9" x14ac:dyDescent="0.2">
      <c r="A150" s="3" t="s">
        <v>92</v>
      </c>
      <c r="B150" s="3" t="s">
        <v>15</v>
      </c>
      <c r="C150" s="4">
        <v>26421</v>
      </c>
      <c r="D150" s="3" t="s">
        <v>11</v>
      </c>
      <c r="E150" s="3" t="s">
        <v>120</v>
      </c>
      <c r="F150" s="4">
        <v>42919</v>
      </c>
      <c r="G150" s="9">
        <v>7400</v>
      </c>
      <c r="H150" s="47"/>
      <c r="I150" s="58"/>
    </row>
    <row r="151" spans="1:9" x14ac:dyDescent="0.2">
      <c r="A151" s="3" t="s">
        <v>302</v>
      </c>
      <c r="B151" s="3" t="s">
        <v>15</v>
      </c>
      <c r="C151" s="4">
        <v>34979</v>
      </c>
      <c r="D151" s="3" t="s">
        <v>4</v>
      </c>
      <c r="E151" s="3" t="s">
        <v>13</v>
      </c>
      <c r="F151" s="4">
        <v>44406</v>
      </c>
      <c r="G151" s="9">
        <v>3150</v>
      </c>
      <c r="H151" s="47"/>
      <c r="I151" s="58"/>
    </row>
    <row r="152" spans="1:9" x14ac:dyDescent="0.2">
      <c r="A152" s="3" t="s">
        <v>444</v>
      </c>
      <c r="B152" s="3" t="s">
        <v>14</v>
      </c>
      <c r="C152" s="4">
        <v>36383</v>
      </c>
      <c r="D152" s="3" t="s">
        <v>11</v>
      </c>
      <c r="E152" s="3" t="s">
        <v>115</v>
      </c>
      <c r="F152" s="4">
        <v>43643</v>
      </c>
      <c r="G152" s="9">
        <v>5100</v>
      </c>
      <c r="H152" s="47"/>
      <c r="I152" s="57"/>
    </row>
    <row r="153" spans="1:9" x14ac:dyDescent="0.2">
      <c r="A153" s="51" t="s">
        <v>153</v>
      </c>
      <c r="B153" s="51" t="s">
        <v>15</v>
      </c>
      <c r="C153" s="52">
        <v>27978</v>
      </c>
      <c r="D153" s="51" t="s">
        <v>11</v>
      </c>
      <c r="E153" s="51" t="s">
        <v>115</v>
      </c>
      <c r="F153" s="52">
        <v>42575</v>
      </c>
      <c r="G153" s="9">
        <v>3250</v>
      </c>
      <c r="H153" s="47"/>
      <c r="I153" s="57"/>
    </row>
    <row r="154" spans="1:9" x14ac:dyDescent="0.2">
      <c r="A154" s="3" t="s">
        <v>216</v>
      </c>
      <c r="B154" s="3" t="s">
        <v>14</v>
      </c>
      <c r="C154" s="4">
        <v>36131</v>
      </c>
      <c r="D154" s="3" t="s">
        <v>7</v>
      </c>
      <c r="E154" s="3" t="s">
        <v>116</v>
      </c>
      <c r="F154" s="4">
        <v>43846</v>
      </c>
      <c r="G154" s="9">
        <v>2950</v>
      </c>
      <c r="H154" s="47"/>
      <c r="I154" s="57"/>
    </row>
    <row r="155" spans="1:9" x14ac:dyDescent="0.2">
      <c r="A155" s="3" t="s">
        <v>224</v>
      </c>
      <c r="B155" s="3" t="s">
        <v>14</v>
      </c>
      <c r="C155" s="4">
        <v>28294</v>
      </c>
      <c r="D155" s="3" t="s">
        <v>7</v>
      </c>
      <c r="E155" s="3" t="s">
        <v>260</v>
      </c>
      <c r="F155" s="4">
        <v>44630</v>
      </c>
      <c r="G155" s="9">
        <v>4100</v>
      </c>
      <c r="H155" s="47"/>
      <c r="I155" s="57"/>
    </row>
    <row r="156" spans="1:9" x14ac:dyDescent="0.2">
      <c r="A156" s="3" t="s">
        <v>377</v>
      </c>
      <c r="B156" s="3" t="s">
        <v>15</v>
      </c>
      <c r="C156" s="4">
        <v>32563</v>
      </c>
      <c r="D156" s="3" t="s">
        <v>8</v>
      </c>
      <c r="E156" s="3" t="s">
        <v>9</v>
      </c>
      <c r="F156" s="4">
        <v>43598</v>
      </c>
      <c r="G156" s="9">
        <v>3200</v>
      </c>
      <c r="H156" s="47"/>
      <c r="I156" s="57"/>
    </row>
    <row r="157" spans="1:9" x14ac:dyDescent="0.2">
      <c r="A157" s="3" t="s">
        <v>418</v>
      </c>
      <c r="B157" s="3" t="s">
        <v>14</v>
      </c>
      <c r="C157" s="4">
        <v>31960</v>
      </c>
      <c r="D157" s="3" t="s">
        <v>4</v>
      </c>
      <c r="E157" s="3" t="s">
        <v>117</v>
      </c>
      <c r="F157" s="4">
        <v>44967</v>
      </c>
      <c r="G157" s="9">
        <v>5950</v>
      </c>
      <c r="H157" s="47"/>
      <c r="I157" s="57"/>
    </row>
    <row r="158" spans="1:9" x14ac:dyDescent="0.2">
      <c r="A158" s="3" t="s">
        <v>163</v>
      </c>
      <c r="B158" s="3" t="s">
        <v>15</v>
      </c>
      <c r="C158" s="4">
        <v>33326</v>
      </c>
      <c r="D158" s="3" t="s">
        <v>7</v>
      </c>
      <c r="E158" s="3" t="s">
        <v>116</v>
      </c>
      <c r="F158" s="4">
        <v>42159</v>
      </c>
      <c r="G158" s="9">
        <v>2700</v>
      </c>
      <c r="H158" s="47"/>
      <c r="I158" s="57"/>
    </row>
    <row r="159" spans="1:9" x14ac:dyDescent="0.2">
      <c r="A159" s="3" t="s">
        <v>245</v>
      </c>
      <c r="B159" s="3" t="s">
        <v>15</v>
      </c>
      <c r="C159" s="4">
        <v>24747</v>
      </c>
      <c r="D159" s="3" t="s">
        <v>8</v>
      </c>
      <c r="E159" s="3" t="s">
        <v>58</v>
      </c>
      <c r="F159" s="4">
        <v>43986</v>
      </c>
      <c r="G159" s="9">
        <v>2850</v>
      </c>
      <c r="H159" s="47"/>
      <c r="I159" s="57"/>
    </row>
    <row r="160" spans="1:9" x14ac:dyDescent="0.2">
      <c r="A160" s="3" t="s">
        <v>347</v>
      </c>
      <c r="B160" s="3" t="s">
        <v>14</v>
      </c>
      <c r="C160" s="4">
        <v>34326</v>
      </c>
      <c r="D160" s="3" t="s">
        <v>8</v>
      </c>
      <c r="E160" s="3" t="s">
        <v>63</v>
      </c>
      <c r="F160" s="4">
        <v>44381</v>
      </c>
      <c r="G160" s="9">
        <v>3450</v>
      </c>
      <c r="H160" s="47"/>
      <c r="I160" s="57"/>
    </row>
    <row r="161" spans="1:9" x14ac:dyDescent="0.2">
      <c r="A161" s="3" t="s">
        <v>387</v>
      </c>
      <c r="B161" s="3" t="s">
        <v>15</v>
      </c>
      <c r="C161" s="4">
        <v>25800</v>
      </c>
      <c r="D161" s="3" t="s">
        <v>10</v>
      </c>
      <c r="E161" s="3" t="s">
        <v>119</v>
      </c>
      <c r="F161" s="4">
        <v>45795</v>
      </c>
      <c r="G161" s="9">
        <v>4100</v>
      </c>
      <c r="H161" s="47"/>
      <c r="I161" s="57"/>
    </row>
    <row r="162" spans="1:9" x14ac:dyDescent="0.2">
      <c r="A162" s="51" t="s">
        <v>152</v>
      </c>
      <c r="B162" s="51" t="s">
        <v>14</v>
      </c>
      <c r="C162" s="52">
        <v>29515</v>
      </c>
      <c r="D162" s="51" t="s">
        <v>7</v>
      </c>
      <c r="E162" s="51" t="s">
        <v>116</v>
      </c>
      <c r="F162" s="52">
        <v>43405</v>
      </c>
      <c r="G162" s="9">
        <v>2450</v>
      </c>
      <c r="H162" s="47"/>
      <c r="I162" s="57"/>
    </row>
    <row r="163" spans="1:9" x14ac:dyDescent="0.2">
      <c r="A163" s="3" t="s">
        <v>424</v>
      </c>
      <c r="B163" s="3" t="s">
        <v>15</v>
      </c>
      <c r="C163" s="4">
        <v>33895</v>
      </c>
      <c r="D163" s="3" t="s">
        <v>6</v>
      </c>
      <c r="E163" s="3" t="s">
        <v>65</v>
      </c>
      <c r="F163" s="4">
        <v>45961</v>
      </c>
      <c r="G163" s="9">
        <v>3750</v>
      </c>
      <c r="H163" s="47"/>
      <c r="I163" s="57"/>
    </row>
    <row r="164" spans="1:9" x14ac:dyDescent="0.2">
      <c r="A164" s="3" t="s">
        <v>408</v>
      </c>
      <c r="B164" s="3" t="s">
        <v>14</v>
      </c>
      <c r="C164" s="4">
        <v>32160</v>
      </c>
      <c r="D164" s="3" t="s">
        <v>7</v>
      </c>
      <c r="E164" s="3" t="s">
        <v>116</v>
      </c>
      <c r="F164" s="4">
        <v>44028</v>
      </c>
      <c r="G164" s="9">
        <v>2600</v>
      </c>
      <c r="H164" s="47"/>
      <c r="I164" s="57"/>
    </row>
    <row r="165" spans="1:9" x14ac:dyDescent="0.2">
      <c r="A165" s="3" t="s">
        <v>181</v>
      </c>
      <c r="B165" s="3" t="s">
        <v>15</v>
      </c>
      <c r="C165" s="4">
        <v>35060</v>
      </c>
      <c r="D165" s="3" t="s">
        <v>7</v>
      </c>
      <c r="E165" s="3" t="s">
        <v>260</v>
      </c>
      <c r="F165" s="4">
        <v>43312</v>
      </c>
      <c r="G165" s="9">
        <v>6450</v>
      </c>
      <c r="H165" s="47"/>
      <c r="I165" s="57"/>
    </row>
    <row r="166" spans="1:9" x14ac:dyDescent="0.2">
      <c r="A166" s="51" t="s">
        <v>156</v>
      </c>
      <c r="B166" s="51" t="s">
        <v>15</v>
      </c>
      <c r="C166" s="52">
        <v>36594</v>
      </c>
      <c r="D166" s="51" t="s">
        <v>11</v>
      </c>
      <c r="E166" s="51" t="s">
        <v>61</v>
      </c>
      <c r="F166" s="52">
        <v>45598</v>
      </c>
      <c r="G166" s="9">
        <v>4300</v>
      </c>
      <c r="H166" s="47"/>
      <c r="I166" s="57"/>
    </row>
    <row r="167" spans="1:9" x14ac:dyDescent="0.2">
      <c r="A167" s="3" t="s">
        <v>244</v>
      </c>
      <c r="B167" s="3" t="s">
        <v>15</v>
      </c>
      <c r="C167" s="4">
        <v>31639</v>
      </c>
      <c r="D167" s="3" t="s">
        <v>11</v>
      </c>
      <c r="E167" s="3" t="s">
        <v>61</v>
      </c>
      <c r="F167" s="4">
        <v>43120</v>
      </c>
      <c r="G167" s="9">
        <v>4500</v>
      </c>
      <c r="H167" s="47"/>
      <c r="I167" s="57"/>
    </row>
    <row r="168" spans="1:9" x14ac:dyDescent="0.2">
      <c r="A168" s="3" t="s">
        <v>431</v>
      </c>
      <c r="B168" s="3" t="s">
        <v>14</v>
      </c>
      <c r="C168" s="4">
        <v>32601</v>
      </c>
      <c r="D168" s="3" t="s">
        <v>7</v>
      </c>
      <c r="E168" s="3" t="s">
        <v>260</v>
      </c>
      <c r="F168" s="4">
        <v>43365</v>
      </c>
      <c r="G168" s="9">
        <v>6250</v>
      </c>
      <c r="H168" s="47"/>
      <c r="I168" s="57"/>
    </row>
    <row r="169" spans="1:9" x14ac:dyDescent="0.2">
      <c r="A169" s="51" t="s">
        <v>154</v>
      </c>
      <c r="B169" s="51" t="s">
        <v>15</v>
      </c>
      <c r="C169" s="52">
        <v>29827</v>
      </c>
      <c r="D169" s="51" t="s">
        <v>4</v>
      </c>
      <c r="E169" s="51" t="s">
        <v>117</v>
      </c>
      <c r="F169" s="52">
        <v>43499</v>
      </c>
      <c r="G169" s="9">
        <v>4400</v>
      </c>
      <c r="H169" s="47"/>
      <c r="I169" s="57"/>
    </row>
    <row r="170" spans="1:9" x14ac:dyDescent="0.2">
      <c r="A170" s="3" t="s">
        <v>382</v>
      </c>
      <c r="B170" s="3" t="s">
        <v>14</v>
      </c>
      <c r="C170" s="4">
        <v>32296</v>
      </c>
      <c r="D170" s="3" t="s">
        <v>11</v>
      </c>
      <c r="E170" s="3" t="s">
        <v>64</v>
      </c>
      <c r="F170" s="4">
        <v>42066</v>
      </c>
      <c r="G170" s="9">
        <v>6400</v>
      </c>
      <c r="H170" s="47"/>
      <c r="I170" s="57"/>
    </row>
    <row r="171" spans="1:9" x14ac:dyDescent="0.2">
      <c r="A171" s="3" t="s">
        <v>168</v>
      </c>
      <c r="B171" s="3" t="s">
        <v>15</v>
      </c>
      <c r="C171" s="4">
        <v>34738</v>
      </c>
      <c r="D171" s="3" t="s">
        <v>8</v>
      </c>
      <c r="E171" s="3" t="s">
        <v>118</v>
      </c>
      <c r="F171" s="4">
        <v>42461</v>
      </c>
      <c r="G171" s="9">
        <v>3200</v>
      </c>
      <c r="H171" s="47"/>
      <c r="I171" s="57"/>
    </row>
    <row r="172" spans="1:9" x14ac:dyDescent="0.2">
      <c r="A172" s="3" t="s">
        <v>88</v>
      </c>
      <c r="B172" s="3" t="s">
        <v>15</v>
      </c>
      <c r="C172" s="4">
        <v>32805</v>
      </c>
      <c r="D172" s="3" t="s">
        <v>6</v>
      </c>
      <c r="E172" s="3" t="s">
        <v>65</v>
      </c>
      <c r="F172" s="4">
        <v>42031</v>
      </c>
      <c r="G172" s="9">
        <v>4450</v>
      </c>
      <c r="H172" s="47"/>
      <c r="I172" s="57"/>
    </row>
    <row r="173" spans="1:9" x14ac:dyDescent="0.2">
      <c r="A173" s="3" t="s">
        <v>446</v>
      </c>
      <c r="B173" s="3" t="s">
        <v>14</v>
      </c>
      <c r="C173" s="4">
        <v>37008</v>
      </c>
      <c r="D173" s="3" t="s">
        <v>10</v>
      </c>
      <c r="E173" s="3" t="s">
        <v>119</v>
      </c>
      <c r="F173" s="4">
        <v>43953</v>
      </c>
      <c r="G173" s="9">
        <v>3450</v>
      </c>
      <c r="H173" s="47"/>
      <c r="I173" s="58"/>
    </row>
    <row r="174" spans="1:9" x14ac:dyDescent="0.2">
      <c r="A174" s="3" t="s">
        <v>262</v>
      </c>
      <c r="B174" s="3" t="s">
        <v>15</v>
      </c>
      <c r="C174" s="4">
        <v>24639</v>
      </c>
      <c r="D174" s="3" t="s">
        <v>10</v>
      </c>
      <c r="E174" s="3" t="s">
        <v>12</v>
      </c>
      <c r="F174" s="4">
        <v>44940</v>
      </c>
      <c r="G174" s="9">
        <v>3750</v>
      </c>
      <c r="H174" s="47"/>
      <c r="I174" s="57"/>
    </row>
    <row r="175" spans="1:9" x14ac:dyDescent="0.2">
      <c r="A175" s="3" t="s">
        <v>196</v>
      </c>
      <c r="B175" s="3" t="s">
        <v>15</v>
      </c>
      <c r="C175" s="4">
        <v>32395</v>
      </c>
      <c r="D175" s="3" t="s">
        <v>7</v>
      </c>
      <c r="E175" s="3" t="s">
        <v>53</v>
      </c>
      <c r="F175" s="4">
        <v>43971</v>
      </c>
      <c r="G175" s="9">
        <v>1950</v>
      </c>
      <c r="H175" s="47"/>
      <c r="I175" s="57"/>
    </row>
    <row r="176" spans="1:9" x14ac:dyDescent="0.2">
      <c r="A176" s="3" t="s">
        <v>290</v>
      </c>
      <c r="B176" s="3" t="s">
        <v>15</v>
      </c>
      <c r="C176" s="4">
        <v>22221</v>
      </c>
      <c r="D176" s="3" t="s">
        <v>7</v>
      </c>
      <c r="E176" s="3" t="s">
        <v>53</v>
      </c>
      <c r="F176" s="4">
        <v>44325</v>
      </c>
      <c r="G176" s="9">
        <v>2150</v>
      </c>
      <c r="H176" s="47"/>
      <c r="I176" s="57"/>
    </row>
    <row r="177" spans="1:9" x14ac:dyDescent="0.2">
      <c r="A177" s="3" t="s">
        <v>343</v>
      </c>
      <c r="B177" s="3" t="s">
        <v>15</v>
      </c>
      <c r="C177" s="4">
        <v>20719</v>
      </c>
      <c r="D177" s="3" t="s">
        <v>11</v>
      </c>
      <c r="E177" s="3" t="s">
        <v>115</v>
      </c>
      <c r="F177" s="4">
        <v>43437</v>
      </c>
      <c r="G177" s="9">
        <v>3900</v>
      </c>
      <c r="H177" s="47"/>
      <c r="I177" s="57"/>
    </row>
    <row r="178" spans="1:9" x14ac:dyDescent="0.2">
      <c r="A178" s="51" t="s">
        <v>145</v>
      </c>
      <c r="B178" s="51" t="s">
        <v>14</v>
      </c>
      <c r="C178" s="52">
        <v>27667</v>
      </c>
      <c r="D178" s="51" t="s">
        <v>10</v>
      </c>
      <c r="E178" s="51" t="s">
        <v>113</v>
      </c>
      <c r="F178" s="52">
        <v>42854</v>
      </c>
      <c r="G178" s="9">
        <v>2700</v>
      </c>
      <c r="H178" s="47"/>
      <c r="I178" s="57"/>
    </row>
    <row r="179" spans="1:9" x14ac:dyDescent="0.2">
      <c r="A179" s="3" t="s">
        <v>437</v>
      </c>
      <c r="B179" s="3" t="s">
        <v>15</v>
      </c>
      <c r="C179" s="4">
        <v>30017</v>
      </c>
      <c r="D179" s="3" t="s">
        <v>10</v>
      </c>
      <c r="E179" s="3" t="s">
        <v>56</v>
      </c>
      <c r="F179" s="4">
        <v>42512</v>
      </c>
      <c r="G179" s="9">
        <v>6500</v>
      </c>
      <c r="H179" s="47"/>
      <c r="I179" s="57"/>
    </row>
    <row r="180" spans="1:9" x14ac:dyDescent="0.2">
      <c r="A180" s="3" t="s">
        <v>281</v>
      </c>
      <c r="B180" s="3" t="s">
        <v>15</v>
      </c>
      <c r="C180" s="4">
        <v>24899</v>
      </c>
      <c r="D180" s="3" t="s">
        <v>8</v>
      </c>
      <c r="E180" s="3" t="s">
        <v>9</v>
      </c>
      <c r="F180" s="4">
        <v>43531</v>
      </c>
      <c r="G180" s="9">
        <v>3600</v>
      </c>
      <c r="H180" s="47"/>
      <c r="I180" s="57"/>
    </row>
    <row r="181" spans="1:9" x14ac:dyDescent="0.2">
      <c r="A181" s="3" t="s">
        <v>372</v>
      </c>
      <c r="B181" s="3" t="s">
        <v>15</v>
      </c>
      <c r="C181" s="4">
        <v>27521</v>
      </c>
      <c r="D181" s="3" t="s">
        <v>4</v>
      </c>
      <c r="E181" s="3" t="s">
        <v>5</v>
      </c>
      <c r="F181" s="4">
        <v>44841</v>
      </c>
      <c r="G181" s="9">
        <v>2400</v>
      </c>
      <c r="H181" s="47"/>
      <c r="I181" s="57"/>
    </row>
    <row r="182" spans="1:9" x14ac:dyDescent="0.2">
      <c r="A182" s="3" t="s">
        <v>209</v>
      </c>
      <c r="B182" s="3" t="s">
        <v>15</v>
      </c>
      <c r="C182" s="4">
        <v>32877</v>
      </c>
      <c r="D182" s="3" t="s">
        <v>10</v>
      </c>
      <c r="E182" s="3" t="s">
        <v>54</v>
      </c>
      <c r="F182" s="4">
        <v>44570</v>
      </c>
      <c r="G182" s="9">
        <v>2800</v>
      </c>
      <c r="H182" s="47"/>
      <c r="I182" s="57"/>
    </row>
    <row r="183" spans="1:9" x14ac:dyDescent="0.2">
      <c r="A183" s="3" t="s">
        <v>250</v>
      </c>
      <c r="B183" s="3" t="s">
        <v>15</v>
      </c>
      <c r="C183" s="4">
        <v>34071</v>
      </c>
      <c r="D183" s="3" t="s">
        <v>10</v>
      </c>
      <c r="E183" s="3" t="s">
        <v>119</v>
      </c>
      <c r="F183" s="4">
        <v>43620</v>
      </c>
      <c r="G183" s="9">
        <v>4100</v>
      </c>
      <c r="H183" s="47"/>
      <c r="I183" s="57"/>
    </row>
    <row r="184" spans="1:9" x14ac:dyDescent="0.2">
      <c r="A184" s="3" t="s">
        <v>397</v>
      </c>
      <c r="B184" s="3" t="s">
        <v>14</v>
      </c>
      <c r="C184" s="4">
        <v>35677</v>
      </c>
      <c r="D184" s="3" t="s">
        <v>11</v>
      </c>
      <c r="E184" s="3" t="s">
        <v>115</v>
      </c>
      <c r="F184" s="4">
        <v>45785</v>
      </c>
      <c r="G184" s="9">
        <v>3050</v>
      </c>
      <c r="H184" s="47"/>
      <c r="I184" s="57"/>
    </row>
    <row r="185" spans="1:9" x14ac:dyDescent="0.2">
      <c r="A185" s="3" t="s">
        <v>205</v>
      </c>
      <c r="B185" s="3" t="s">
        <v>15</v>
      </c>
      <c r="C185" s="4">
        <v>34139</v>
      </c>
      <c r="D185" s="3" t="s">
        <v>6</v>
      </c>
      <c r="E185" s="3" t="s">
        <v>60</v>
      </c>
      <c r="F185" s="4">
        <v>44677</v>
      </c>
      <c r="G185" s="9">
        <v>4500</v>
      </c>
      <c r="H185" s="47"/>
      <c r="I185" s="57"/>
    </row>
    <row r="186" spans="1:9" x14ac:dyDescent="0.2">
      <c r="A186" s="3" t="s">
        <v>432</v>
      </c>
      <c r="B186" s="3" t="s">
        <v>15</v>
      </c>
      <c r="C186" s="4">
        <v>28433</v>
      </c>
      <c r="D186" s="3" t="s">
        <v>4</v>
      </c>
      <c r="E186" s="3" t="s">
        <v>13</v>
      </c>
      <c r="F186" s="4">
        <v>44894</v>
      </c>
      <c r="G186" s="9">
        <v>4650</v>
      </c>
      <c r="H186" s="47"/>
      <c r="I186" s="57"/>
    </row>
    <row r="187" spans="1:9" x14ac:dyDescent="0.2">
      <c r="A187" s="3" t="s">
        <v>184</v>
      </c>
      <c r="B187" s="3" t="s">
        <v>15</v>
      </c>
      <c r="C187" s="4">
        <v>27960</v>
      </c>
      <c r="D187" s="3" t="s">
        <v>7</v>
      </c>
      <c r="E187" s="3" t="s">
        <v>51</v>
      </c>
      <c r="F187" s="4">
        <v>44837</v>
      </c>
      <c r="G187" s="9">
        <v>3100</v>
      </c>
      <c r="H187" s="47"/>
      <c r="I187" s="57"/>
    </row>
    <row r="188" spans="1:9" x14ac:dyDescent="0.2">
      <c r="A188" s="3" t="s">
        <v>315</v>
      </c>
      <c r="B188" s="3" t="s">
        <v>14</v>
      </c>
      <c r="C188" s="4">
        <v>32940</v>
      </c>
      <c r="D188" s="3" t="s">
        <v>4</v>
      </c>
      <c r="E188" s="3" t="s">
        <v>52</v>
      </c>
      <c r="F188" s="4">
        <v>45333</v>
      </c>
      <c r="G188" s="9">
        <v>7100</v>
      </c>
      <c r="H188" s="47"/>
      <c r="I188" s="57"/>
    </row>
    <row r="189" spans="1:9" x14ac:dyDescent="0.2">
      <c r="A189" s="3" t="s">
        <v>332</v>
      </c>
      <c r="B189" s="3" t="s">
        <v>14</v>
      </c>
      <c r="C189" s="4">
        <v>24643</v>
      </c>
      <c r="D189" s="3" t="s">
        <v>7</v>
      </c>
      <c r="E189" s="3" t="s">
        <v>53</v>
      </c>
      <c r="F189" s="4">
        <v>42472</v>
      </c>
      <c r="G189" s="9">
        <v>2150</v>
      </c>
      <c r="H189" s="47"/>
      <c r="I189" s="57"/>
    </row>
    <row r="190" spans="1:9" x14ac:dyDescent="0.2">
      <c r="A190" s="3" t="s">
        <v>405</v>
      </c>
      <c r="B190" s="3" t="s">
        <v>15</v>
      </c>
      <c r="C190" s="4">
        <v>35384</v>
      </c>
      <c r="D190" s="3" t="s">
        <v>11</v>
      </c>
      <c r="E190" s="3" t="s">
        <v>64</v>
      </c>
      <c r="F190" s="4">
        <v>45458</v>
      </c>
      <c r="G190" s="9">
        <v>5700</v>
      </c>
      <c r="H190" s="47"/>
      <c r="I190" s="57"/>
    </row>
    <row r="191" spans="1:9" x14ac:dyDescent="0.2">
      <c r="A191" s="3" t="s">
        <v>166</v>
      </c>
      <c r="B191" s="3" t="s">
        <v>15</v>
      </c>
      <c r="C191" s="4">
        <v>30991</v>
      </c>
      <c r="D191" s="3" t="s">
        <v>4</v>
      </c>
      <c r="E191" s="3" t="s">
        <v>5</v>
      </c>
      <c r="F191" s="4">
        <v>42649</v>
      </c>
      <c r="G191" s="9">
        <v>2700</v>
      </c>
      <c r="H191" s="47"/>
      <c r="I191" s="57"/>
    </row>
    <row r="192" spans="1:9" x14ac:dyDescent="0.2">
      <c r="A192" s="3" t="s">
        <v>298</v>
      </c>
      <c r="B192" s="3" t="s">
        <v>15</v>
      </c>
      <c r="C192" s="4">
        <v>30948</v>
      </c>
      <c r="D192" s="3" t="s">
        <v>6</v>
      </c>
      <c r="E192" s="3" t="s">
        <v>65</v>
      </c>
      <c r="F192" s="4">
        <v>44285</v>
      </c>
      <c r="G192" s="9">
        <v>3400</v>
      </c>
      <c r="H192" s="47"/>
      <c r="I192" s="57"/>
    </row>
    <row r="193" spans="1:9" x14ac:dyDescent="0.2">
      <c r="A193" s="3" t="s">
        <v>280</v>
      </c>
      <c r="B193" s="3" t="s">
        <v>15</v>
      </c>
      <c r="C193" s="4">
        <v>21030</v>
      </c>
      <c r="D193" s="3" t="s">
        <v>6</v>
      </c>
      <c r="E193" s="3" t="s">
        <v>65</v>
      </c>
      <c r="F193" s="4">
        <v>45479</v>
      </c>
      <c r="G193" s="9">
        <v>3350</v>
      </c>
      <c r="H193" s="47"/>
      <c r="I193" s="57"/>
    </row>
    <row r="194" spans="1:9" x14ac:dyDescent="0.2">
      <c r="A194" s="3" t="s">
        <v>345</v>
      </c>
      <c r="B194" s="3" t="s">
        <v>15</v>
      </c>
      <c r="C194" s="4">
        <v>31156</v>
      </c>
      <c r="D194" s="3" t="s">
        <v>10</v>
      </c>
      <c r="E194" s="3" t="s">
        <v>56</v>
      </c>
      <c r="F194" s="4">
        <v>43191</v>
      </c>
      <c r="G194" s="9">
        <v>5850</v>
      </c>
      <c r="H194" s="47"/>
      <c r="I194" s="57"/>
    </row>
    <row r="195" spans="1:9" x14ac:dyDescent="0.2">
      <c r="A195" s="3" t="s">
        <v>178</v>
      </c>
      <c r="B195" s="3" t="s">
        <v>14</v>
      </c>
      <c r="C195" s="4">
        <v>20455</v>
      </c>
      <c r="D195" s="3" t="s">
        <v>10</v>
      </c>
      <c r="E195" s="3" t="s">
        <v>113</v>
      </c>
      <c r="F195" s="4">
        <v>42146</v>
      </c>
      <c r="G195" s="9">
        <v>2200</v>
      </c>
      <c r="H195" s="47"/>
      <c r="I195" s="57"/>
    </row>
    <row r="196" spans="1:9" x14ac:dyDescent="0.2">
      <c r="A196" s="3" t="s">
        <v>251</v>
      </c>
      <c r="B196" s="3" t="s">
        <v>15</v>
      </c>
      <c r="C196" s="4">
        <v>34936</v>
      </c>
      <c r="D196" s="3" t="s">
        <v>7</v>
      </c>
      <c r="E196" s="3" t="s">
        <v>51</v>
      </c>
      <c r="F196" s="4">
        <v>43455</v>
      </c>
      <c r="G196" s="9">
        <v>3300</v>
      </c>
      <c r="H196" s="47"/>
      <c r="I196" s="57"/>
    </row>
    <row r="197" spans="1:9" x14ac:dyDescent="0.2">
      <c r="A197" s="3" t="s">
        <v>201</v>
      </c>
      <c r="B197" s="3" t="s">
        <v>15</v>
      </c>
      <c r="C197" s="4">
        <v>35998</v>
      </c>
      <c r="D197" s="3" t="s">
        <v>7</v>
      </c>
      <c r="E197" s="3" t="s">
        <v>116</v>
      </c>
      <c r="F197" s="4">
        <v>43494</v>
      </c>
      <c r="G197" s="9">
        <v>3100</v>
      </c>
      <c r="H197" s="47"/>
      <c r="I197" s="57"/>
    </row>
    <row r="198" spans="1:9" x14ac:dyDescent="0.2">
      <c r="A198" s="3" t="s">
        <v>287</v>
      </c>
      <c r="B198" s="3" t="s">
        <v>14</v>
      </c>
      <c r="C198" s="4">
        <v>32782</v>
      </c>
      <c r="D198" s="3" t="s">
        <v>7</v>
      </c>
      <c r="E198" s="3" t="s">
        <v>260</v>
      </c>
      <c r="F198" s="4">
        <v>44426</v>
      </c>
      <c r="G198" s="9">
        <v>6350</v>
      </c>
      <c r="H198" s="47"/>
      <c r="I198" s="57"/>
    </row>
    <row r="199" spans="1:9" x14ac:dyDescent="0.2">
      <c r="A199" s="3" t="s">
        <v>94</v>
      </c>
      <c r="B199" s="3" t="s">
        <v>14</v>
      </c>
      <c r="C199" s="4">
        <v>33100</v>
      </c>
      <c r="D199" s="3" t="s">
        <v>4</v>
      </c>
      <c r="E199" s="3" t="s">
        <v>62</v>
      </c>
      <c r="F199" s="4">
        <v>45305</v>
      </c>
      <c r="G199" s="9">
        <v>5100</v>
      </c>
      <c r="H199" s="47"/>
      <c r="I199" s="57"/>
    </row>
    <row r="200" spans="1:9" x14ac:dyDescent="0.2">
      <c r="A200" s="3" t="s">
        <v>188</v>
      </c>
      <c r="B200" s="3" t="s">
        <v>15</v>
      </c>
      <c r="C200" s="4">
        <v>26662</v>
      </c>
      <c r="D200" s="3" t="s">
        <v>10</v>
      </c>
      <c r="E200" s="3" t="s">
        <v>12</v>
      </c>
      <c r="F200" s="4">
        <v>43155</v>
      </c>
      <c r="G200" s="9">
        <v>5150</v>
      </c>
      <c r="H200" s="47"/>
      <c r="I200" s="58"/>
    </row>
    <row r="201" spans="1:9" x14ac:dyDescent="0.2">
      <c r="A201" s="3" t="s">
        <v>370</v>
      </c>
      <c r="B201" s="3" t="s">
        <v>15</v>
      </c>
      <c r="C201" s="4">
        <v>20212</v>
      </c>
      <c r="D201" s="3" t="s">
        <v>6</v>
      </c>
      <c r="E201" s="3" t="s">
        <v>258</v>
      </c>
      <c r="F201" s="4">
        <v>43622</v>
      </c>
      <c r="G201" s="9">
        <v>2250</v>
      </c>
      <c r="H201" s="47"/>
      <c r="I201" s="57"/>
    </row>
    <row r="202" spans="1:9" x14ac:dyDescent="0.2">
      <c r="A202" s="51" t="s">
        <v>126</v>
      </c>
      <c r="B202" s="51" t="s">
        <v>15</v>
      </c>
      <c r="C202" s="52">
        <v>31046</v>
      </c>
      <c r="D202" s="51" t="s">
        <v>8</v>
      </c>
      <c r="E202" s="51" t="s">
        <v>118</v>
      </c>
      <c r="F202" s="52">
        <v>42174</v>
      </c>
      <c r="G202" s="9">
        <v>3600</v>
      </c>
      <c r="H202" s="47"/>
      <c r="I202" s="57"/>
    </row>
    <row r="203" spans="1:9" x14ac:dyDescent="0.2">
      <c r="A203" s="3" t="s">
        <v>390</v>
      </c>
      <c r="B203" s="3" t="s">
        <v>15</v>
      </c>
      <c r="C203" s="4">
        <v>22105</v>
      </c>
      <c r="D203" s="3" t="s">
        <v>10</v>
      </c>
      <c r="E203" s="3" t="s">
        <v>113</v>
      </c>
      <c r="F203" s="4">
        <v>42616</v>
      </c>
      <c r="G203" s="9">
        <v>2700</v>
      </c>
      <c r="H203" s="47"/>
      <c r="I203" s="57"/>
    </row>
    <row r="204" spans="1:9" x14ac:dyDescent="0.2">
      <c r="A204" s="3" t="s">
        <v>413</v>
      </c>
      <c r="B204" s="3" t="s">
        <v>15</v>
      </c>
      <c r="C204" s="4">
        <v>25308</v>
      </c>
      <c r="D204" s="3" t="s">
        <v>11</v>
      </c>
      <c r="E204" s="3" t="s">
        <v>61</v>
      </c>
      <c r="F204" s="4">
        <v>45142</v>
      </c>
      <c r="G204" s="9">
        <v>3600</v>
      </c>
      <c r="H204" s="47"/>
      <c r="I204" s="57"/>
    </row>
    <row r="205" spans="1:9" x14ac:dyDescent="0.2">
      <c r="A205" s="3" t="s">
        <v>305</v>
      </c>
      <c r="B205" s="3" t="s">
        <v>15</v>
      </c>
      <c r="C205" s="4">
        <v>34396</v>
      </c>
      <c r="D205" s="3" t="s">
        <v>11</v>
      </c>
      <c r="E205" s="3" t="s">
        <v>64</v>
      </c>
      <c r="F205" s="4">
        <v>44988</v>
      </c>
      <c r="G205" s="9">
        <v>5150</v>
      </c>
      <c r="H205" s="47"/>
      <c r="I205" s="57"/>
    </row>
    <row r="206" spans="1:9" x14ac:dyDescent="0.2">
      <c r="A206" s="3" t="s">
        <v>297</v>
      </c>
      <c r="B206" s="3" t="s">
        <v>15</v>
      </c>
      <c r="C206" s="4">
        <v>29288</v>
      </c>
      <c r="D206" s="3" t="s">
        <v>11</v>
      </c>
      <c r="E206" s="3" t="s">
        <v>120</v>
      </c>
      <c r="F206" s="4">
        <v>42011</v>
      </c>
      <c r="G206" s="9">
        <v>7100</v>
      </c>
      <c r="H206" s="47"/>
      <c r="I206" s="57"/>
    </row>
    <row r="207" spans="1:9" x14ac:dyDescent="0.2">
      <c r="A207" s="3" t="s">
        <v>344</v>
      </c>
      <c r="B207" s="3" t="s">
        <v>14</v>
      </c>
      <c r="C207" s="4">
        <v>33262</v>
      </c>
      <c r="D207" s="3" t="s">
        <v>6</v>
      </c>
      <c r="E207" s="3" t="s">
        <v>60</v>
      </c>
      <c r="F207" s="4">
        <v>45310</v>
      </c>
      <c r="G207" s="9">
        <v>4200</v>
      </c>
      <c r="H207" s="47"/>
      <c r="I207" s="57"/>
    </row>
    <row r="208" spans="1:9" x14ac:dyDescent="0.2">
      <c r="A208" s="3" t="s">
        <v>242</v>
      </c>
      <c r="B208" s="3" t="s">
        <v>15</v>
      </c>
      <c r="C208" s="4">
        <v>22570</v>
      </c>
      <c r="D208" s="3" t="s">
        <v>11</v>
      </c>
      <c r="E208" s="3" t="s">
        <v>120</v>
      </c>
      <c r="F208" s="4">
        <v>43393</v>
      </c>
      <c r="G208" s="9">
        <v>5250</v>
      </c>
      <c r="H208" s="47"/>
      <c r="I208" s="57"/>
    </row>
    <row r="209" spans="1:9" x14ac:dyDescent="0.2">
      <c r="A209" s="3" t="s">
        <v>246</v>
      </c>
      <c r="B209" s="3" t="s">
        <v>14</v>
      </c>
      <c r="C209" s="4">
        <v>35263</v>
      </c>
      <c r="D209" s="3" t="s">
        <v>10</v>
      </c>
      <c r="E209" s="3" t="s">
        <v>113</v>
      </c>
      <c r="F209" s="4">
        <v>45219</v>
      </c>
      <c r="G209" s="9">
        <v>2400</v>
      </c>
      <c r="H209" s="47"/>
      <c r="I209" s="57"/>
    </row>
    <row r="210" spans="1:9" x14ac:dyDescent="0.2">
      <c r="A210" s="51" t="s">
        <v>158</v>
      </c>
      <c r="B210" s="51" t="s">
        <v>15</v>
      </c>
      <c r="C210" s="52">
        <v>34790</v>
      </c>
      <c r="D210" s="51" t="s">
        <v>10</v>
      </c>
      <c r="E210" s="51" t="s">
        <v>119</v>
      </c>
      <c r="F210" s="52">
        <v>45452</v>
      </c>
      <c r="G210" s="9">
        <v>3350</v>
      </c>
      <c r="H210" s="47"/>
      <c r="I210" s="57"/>
    </row>
    <row r="211" spans="1:9" x14ac:dyDescent="0.2">
      <c r="A211" s="3" t="s">
        <v>240</v>
      </c>
      <c r="B211" s="3" t="s">
        <v>15</v>
      </c>
      <c r="C211" s="4">
        <v>30206</v>
      </c>
      <c r="D211" s="3" t="s">
        <v>6</v>
      </c>
      <c r="E211" s="3" t="s">
        <v>65</v>
      </c>
      <c r="F211" s="4">
        <v>42860</v>
      </c>
      <c r="G211" s="9">
        <v>4150</v>
      </c>
      <c r="H211" s="47"/>
      <c r="I211" s="57"/>
    </row>
    <row r="212" spans="1:9" x14ac:dyDescent="0.2">
      <c r="A212" s="3" t="s">
        <v>350</v>
      </c>
      <c r="B212" s="3" t="s">
        <v>15</v>
      </c>
      <c r="C212" s="4">
        <v>36111</v>
      </c>
      <c r="D212" s="3" t="s">
        <v>11</v>
      </c>
      <c r="E212" s="3" t="s">
        <v>64</v>
      </c>
      <c r="F212" s="4">
        <v>44723</v>
      </c>
      <c r="G212" s="9">
        <v>5700</v>
      </c>
      <c r="H212" s="47"/>
      <c r="I212" s="57"/>
    </row>
    <row r="213" spans="1:9" x14ac:dyDescent="0.2">
      <c r="A213" s="3" t="s">
        <v>400</v>
      </c>
      <c r="B213" s="3" t="s">
        <v>14</v>
      </c>
      <c r="C213" s="4">
        <v>37051</v>
      </c>
      <c r="D213" s="3" t="s">
        <v>6</v>
      </c>
      <c r="E213" s="3" t="s">
        <v>258</v>
      </c>
      <c r="F213" s="4">
        <v>44746</v>
      </c>
      <c r="G213" s="9">
        <v>2750</v>
      </c>
      <c r="H213" s="47"/>
      <c r="I213" s="57"/>
    </row>
    <row r="214" spans="1:9" x14ac:dyDescent="0.2">
      <c r="A214" s="3" t="s">
        <v>214</v>
      </c>
      <c r="B214" s="3" t="s">
        <v>15</v>
      </c>
      <c r="C214" s="4">
        <v>33069</v>
      </c>
      <c r="D214" s="3" t="s">
        <v>10</v>
      </c>
      <c r="E214" s="3" t="s">
        <v>12</v>
      </c>
      <c r="F214" s="4">
        <v>42693</v>
      </c>
      <c r="G214" s="9">
        <v>5050</v>
      </c>
      <c r="H214" s="47"/>
      <c r="I214" s="57"/>
    </row>
    <row r="215" spans="1:9" x14ac:dyDescent="0.2">
      <c r="A215" s="3" t="s">
        <v>383</v>
      </c>
      <c r="B215" s="3" t="s">
        <v>15</v>
      </c>
      <c r="C215" s="4">
        <v>25628</v>
      </c>
      <c r="D215" s="3" t="s">
        <v>7</v>
      </c>
      <c r="E215" s="3" t="s">
        <v>116</v>
      </c>
      <c r="F215" s="4">
        <v>43275</v>
      </c>
      <c r="G215" s="9">
        <v>3200</v>
      </c>
      <c r="H215" s="47"/>
      <c r="I215" s="57"/>
    </row>
    <row r="216" spans="1:9" x14ac:dyDescent="0.2">
      <c r="A216" s="3" t="s">
        <v>229</v>
      </c>
      <c r="B216" s="3" t="s">
        <v>15</v>
      </c>
      <c r="C216" s="4">
        <v>24068</v>
      </c>
      <c r="D216" s="3" t="s">
        <v>8</v>
      </c>
      <c r="E216" s="3" t="s">
        <v>57</v>
      </c>
      <c r="F216" s="4">
        <v>45862</v>
      </c>
      <c r="G216" s="9">
        <v>6500</v>
      </c>
      <c r="H216" s="47"/>
      <c r="I216" s="57"/>
    </row>
    <row r="217" spans="1:9" x14ac:dyDescent="0.2">
      <c r="A217" s="3" t="s">
        <v>388</v>
      </c>
      <c r="B217" s="3" t="s">
        <v>15</v>
      </c>
      <c r="C217" s="4">
        <v>23485</v>
      </c>
      <c r="D217" s="3" t="s">
        <v>6</v>
      </c>
      <c r="E217" s="3" t="s">
        <v>60</v>
      </c>
      <c r="F217" s="4">
        <v>44539</v>
      </c>
      <c r="G217" s="9">
        <v>4150</v>
      </c>
      <c r="H217" s="47"/>
      <c r="I217" s="57"/>
    </row>
    <row r="218" spans="1:9" x14ac:dyDescent="0.2">
      <c r="A218" s="3" t="s">
        <v>99</v>
      </c>
      <c r="B218" s="3" t="s">
        <v>14</v>
      </c>
      <c r="C218" s="4">
        <v>35753</v>
      </c>
      <c r="D218" s="3" t="s">
        <v>6</v>
      </c>
      <c r="E218" s="3" t="s">
        <v>258</v>
      </c>
      <c r="F218" s="4">
        <v>44058</v>
      </c>
      <c r="G218" s="9">
        <v>2300</v>
      </c>
      <c r="H218" s="47"/>
      <c r="I218" s="57"/>
    </row>
    <row r="219" spans="1:9" x14ac:dyDescent="0.2">
      <c r="A219" s="3" t="s">
        <v>104</v>
      </c>
      <c r="B219" s="3" t="s">
        <v>15</v>
      </c>
      <c r="C219" s="4">
        <v>28480</v>
      </c>
      <c r="D219" s="3" t="s">
        <v>7</v>
      </c>
      <c r="E219" s="3" t="s">
        <v>257</v>
      </c>
      <c r="F219" s="4">
        <v>42361</v>
      </c>
      <c r="G219" s="9">
        <v>2750</v>
      </c>
      <c r="H219" s="47"/>
      <c r="I219" s="58"/>
    </row>
    <row r="220" spans="1:9" x14ac:dyDescent="0.2">
      <c r="A220" s="3" t="s">
        <v>87</v>
      </c>
      <c r="B220" s="3" t="s">
        <v>14</v>
      </c>
      <c r="C220" s="4">
        <v>31694</v>
      </c>
      <c r="D220" s="3" t="s">
        <v>7</v>
      </c>
      <c r="E220" s="3" t="s">
        <v>51</v>
      </c>
      <c r="F220" s="4">
        <v>43723</v>
      </c>
      <c r="G220" s="9">
        <v>2750</v>
      </c>
      <c r="H220" s="47"/>
      <c r="I220" s="58"/>
    </row>
    <row r="221" spans="1:9" x14ac:dyDescent="0.2">
      <c r="A221" s="3" t="s">
        <v>191</v>
      </c>
      <c r="B221" s="3" t="s">
        <v>15</v>
      </c>
      <c r="C221" s="4">
        <v>23158</v>
      </c>
      <c r="D221" s="3" t="s">
        <v>10</v>
      </c>
      <c r="E221" s="3" t="s">
        <v>119</v>
      </c>
      <c r="F221" s="4">
        <v>45264</v>
      </c>
      <c r="G221" s="9">
        <v>3100</v>
      </c>
      <c r="H221" s="47"/>
      <c r="I221" s="58"/>
    </row>
    <row r="222" spans="1:9" x14ac:dyDescent="0.2">
      <c r="A222" s="3" t="s">
        <v>174</v>
      </c>
      <c r="B222" s="3" t="s">
        <v>14</v>
      </c>
      <c r="C222" s="4">
        <v>31367</v>
      </c>
      <c r="D222" s="3" t="s">
        <v>4</v>
      </c>
      <c r="E222" s="3" t="s">
        <v>62</v>
      </c>
      <c r="F222" s="4">
        <v>45547</v>
      </c>
      <c r="G222" s="9">
        <v>5100</v>
      </c>
      <c r="H222" s="47"/>
      <c r="I222" s="57"/>
    </row>
    <row r="223" spans="1:9" x14ac:dyDescent="0.2">
      <c r="A223" s="3" t="s">
        <v>220</v>
      </c>
      <c r="B223" s="3" t="s">
        <v>14</v>
      </c>
      <c r="C223" s="4">
        <v>31850</v>
      </c>
      <c r="D223" s="3" t="s">
        <v>6</v>
      </c>
      <c r="E223" s="3" t="s">
        <v>60</v>
      </c>
      <c r="F223" s="4">
        <v>44841</v>
      </c>
      <c r="G223" s="9">
        <v>2900</v>
      </c>
      <c r="H223" s="47"/>
      <c r="I223" s="57"/>
    </row>
    <row r="224" spans="1:9" x14ac:dyDescent="0.2">
      <c r="A224" s="3" t="s">
        <v>171</v>
      </c>
      <c r="B224" s="3" t="s">
        <v>14</v>
      </c>
      <c r="C224" s="4">
        <v>34369</v>
      </c>
      <c r="D224" s="3" t="s">
        <v>6</v>
      </c>
      <c r="E224" s="3" t="s">
        <v>65</v>
      </c>
      <c r="F224" s="4">
        <v>45824</v>
      </c>
      <c r="G224" s="9">
        <v>3550</v>
      </c>
      <c r="H224" s="47"/>
      <c r="I224" s="57"/>
    </row>
    <row r="225" spans="1:9" x14ac:dyDescent="0.2">
      <c r="A225" s="3" t="s">
        <v>393</v>
      </c>
      <c r="B225" s="3" t="s">
        <v>14</v>
      </c>
      <c r="C225" s="4">
        <v>36118</v>
      </c>
      <c r="D225" s="3" t="s">
        <v>10</v>
      </c>
      <c r="E225" s="3" t="s">
        <v>119</v>
      </c>
      <c r="F225" s="4">
        <v>44943</v>
      </c>
      <c r="G225" s="9">
        <v>3650</v>
      </c>
      <c r="H225" s="47"/>
      <c r="I225" s="57"/>
    </row>
    <row r="226" spans="1:9" x14ac:dyDescent="0.2">
      <c r="A226" s="3" t="s">
        <v>81</v>
      </c>
      <c r="B226" s="3" t="s">
        <v>14</v>
      </c>
      <c r="C226" s="4">
        <v>31367</v>
      </c>
      <c r="D226" s="3" t="s">
        <v>7</v>
      </c>
      <c r="E226" s="3" t="s">
        <v>51</v>
      </c>
      <c r="F226" s="4">
        <v>44877</v>
      </c>
      <c r="G226" s="9">
        <v>3250</v>
      </c>
      <c r="H226" s="47"/>
      <c r="I226" s="57"/>
    </row>
    <row r="227" spans="1:9" x14ac:dyDescent="0.2">
      <c r="A227" s="3" t="s">
        <v>199</v>
      </c>
      <c r="B227" s="3" t="s">
        <v>14</v>
      </c>
      <c r="C227" s="4">
        <v>37074</v>
      </c>
      <c r="D227" s="3" t="s">
        <v>6</v>
      </c>
      <c r="E227" s="3" t="s">
        <v>60</v>
      </c>
      <c r="F227" s="4">
        <v>44439</v>
      </c>
      <c r="G227" s="9">
        <v>4300</v>
      </c>
      <c r="H227" s="47"/>
      <c r="I227" s="58"/>
    </row>
    <row r="228" spans="1:9" x14ac:dyDescent="0.2">
      <c r="A228" s="3" t="s">
        <v>91</v>
      </c>
      <c r="B228" s="3" t="s">
        <v>15</v>
      </c>
      <c r="C228" s="4">
        <v>36149</v>
      </c>
      <c r="D228" s="3" t="s">
        <v>6</v>
      </c>
      <c r="E228" s="3" t="s">
        <v>114</v>
      </c>
      <c r="F228" s="4">
        <v>43862</v>
      </c>
      <c r="G228" s="9">
        <v>4200</v>
      </c>
      <c r="H228" s="47"/>
      <c r="I228" s="57"/>
    </row>
    <row r="229" spans="1:9" x14ac:dyDescent="0.2">
      <c r="A229" s="3" t="s">
        <v>296</v>
      </c>
      <c r="B229" s="3" t="s">
        <v>14</v>
      </c>
      <c r="C229" s="4">
        <v>27544</v>
      </c>
      <c r="D229" s="3" t="s">
        <v>7</v>
      </c>
      <c r="E229" s="3" t="s">
        <v>257</v>
      </c>
      <c r="F229" s="4">
        <v>42850</v>
      </c>
      <c r="G229" s="9">
        <v>3150</v>
      </c>
      <c r="H229" s="47"/>
      <c r="I229" s="58"/>
    </row>
    <row r="230" spans="1:9" x14ac:dyDescent="0.2">
      <c r="A230" s="3" t="s">
        <v>84</v>
      </c>
      <c r="B230" s="3" t="s">
        <v>15</v>
      </c>
      <c r="C230" s="4">
        <v>23630</v>
      </c>
      <c r="D230" s="3" t="s">
        <v>4</v>
      </c>
      <c r="E230" s="3" t="s">
        <v>62</v>
      </c>
      <c r="F230" s="4">
        <v>42107</v>
      </c>
      <c r="G230" s="9">
        <v>4000</v>
      </c>
      <c r="H230" s="47"/>
      <c r="I230" s="57"/>
    </row>
    <row r="231" spans="1:9" x14ac:dyDescent="0.2">
      <c r="A231" s="3" t="s">
        <v>275</v>
      </c>
      <c r="B231" s="3" t="s">
        <v>15</v>
      </c>
      <c r="C231" s="4">
        <v>18859</v>
      </c>
      <c r="D231" s="3" t="s">
        <v>6</v>
      </c>
      <c r="E231" s="3" t="s">
        <v>55</v>
      </c>
      <c r="F231" s="4">
        <v>43120</v>
      </c>
      <c r="G231" s="9">
        <v>3800</v>
      </c>
      <c r="H231" s="47"/>
      <c r="I231" s="58"/>
    </row>
    <row r="232" spans="1:9" x14ac:dyDescent="0.2">
      <c r="A232" s="3" t="s">
        <v>440</v>
      </c>
      <c r="B232" s="3" t="s">
        <v>14</v>
      </c>
      <c r="C232" s="4">
        <v>34990</v>
      </c>
      <c r="D232" s="3" t="s">
        <v>10</v>
      </c>
      <c r="E232" s="3" t="s">
        <v>119</v>
      </c>
      <c r="F232" s="4">
        <v>42683</v>
      </c>
      <c r="G232" s="9">
        <v>3100</v>
      </c>
      <c r="H232" s="47"/>
      <c r="I232" s="57"/>
    </row>
    <row r="233" spans="1:9" x14ac:dyDescent="0.2">
      <c r="A233" s="51" t="s">
        <v>131</v>
      </c>
      <c r="B233" s="51" t="s">
        <v>14</v>
      </c>
      <c r="C233" s="52">
        <v>28140</v>
      </c>
      <c r="D233" s="51" t="s">
        <v>7</v>
      </c>
      <c r="E233" s="51" t="s">
        <v>51</v>
      </c>
      <c r="F233" s="52">
        <v>42799</v>
      </c>
      <c r="G233" s="9">
        <v>2650</v>
      </c>
      <c r="H233" s="47"/>
      <c r="I233" s="57"/>
    </row>
    <row r="234" spans="1:9" x14ac:dyDescent="0.2">
      <c r="A234" s="3" t="s">
        <v>66</v>
      </c>
      <c r="B234" s="3" t="s">
        <v>14</v>
      </c>
      <c r="C234" s="4">
        <v>28140</v>
      </c>
      <c r="D234" s="3" t="s">
        <v>7</v>
      </c>
      <c r="E234" s="3" t="s">
        <v>257</v>
      </c>
      <c r="F234" s="4">
        <v>44238</v>
      </c>
      <c r="G234" s="9">
        <v>2700</v>
      </c>
      <c r="H234" s="47"/>
      <c r="I234" s="57"/>
    </row>
    <row r="235" spans="1:9" x14ac:dyDescent="0.2">
      <c r="A235" s="3" t="s">
        <v>80</v>
      </c>
      <c r="B235" s="3" t="s">
        <v>15</v>
      </c>
      <c r="C235" s="4">
        <v>31952</v>
      </c>
      <c r="D235" s="3" t="s">
        <v>11</v>
      </c>
      <c r="E235" s="3" t="s">
        <v>120</v>
      </c>
      <c r="F235" s="4">
        <v>43144</v>
      </c>
      <c r="G235" s="9">
        <v>6150</v>
      </c>
      <c r="H235" s="47"/>
      <c r="I235" s="58"/>
    </row>
    <row r="236" spans="1:9" x14ac:dyDescent="0.2">
      <c r="A236" s="3" t="s">
        <v>367</v>
      </c>
      <c r="B236" s="3" t="s">
        <v>14</v>
      </c>
      <c r="C236" s="4">
        <v>28873</v>
      </c>
      <c r="D236" s="3" t="s">
        <v>11</v>
      </c>
      <c r="E236" s="3" t="s">
        <v>259</v>
      </c>
      <c r="F236" s="4">
        <v>44797</v>
      </c>
      <c r="G236" s="9">
        <v>2550</v>
      </c>
      <c r="H236" s="47"/>
      <c r="I236" s="58"/>
    </row>
    <row r="237" spans="1:9" x14ac:dyDescent="0.2">
      <c r="A237" s="3" t="s">
        <v>211</v>
      </c>
      <c r="B237" s="3" t="s">
        <v>15</v>
      </c>
      <c r="C237" s="4">
        <v>31498</v>
      </c>
      <c r="D237" s="3" t="s">
        <v>8</v>
      </c>
      <c r="E237" s="3" t="s">
        <v>63</v>
      </c>
      <c r="F237" s="4">
        <v>43702</v>
      </c>
      <c r="G237" s="9">
        <v>2950</v>
      </c>
      <c r="H237" s="47"/>
      <c r="I237" s="57"/>
    </row>
    <row r="238" spans="1:9" x14ac:dyDescent="0.2">
      <c r="A238" s="3" t="s">
        <v>340</v>
      </c>
      <c r="B238" s="3" t="s">
        <v>15</v>
      </c>
      <c r="C238" s="4">
        <v>24397</v>
      </c>
      <c r="D238" s="3" t="s">
        <v>10</v>
      </c>
      <c r="E238" s="3" t="s">
        <v>56</v>
      </c>
      <c r="F238" s="4">
        <v>45319</v>
      </c>
      <c r="G238" s="9">
        <v>4650</v>
      </c>
      <c r="H238" s="47"/>
      <c r="I238" s="57"/>
    </row>
    <row r="239" spans="1:9" x14ac:dyDescent="0.2">
      <c r="A239" s="3" t="s">
        <v>208</v>
      </c>
      <c r="B239" s="3" t="s">
        <v>15</v>
      </c>
      <c r="C239" s="4">
        <v>31299</v>
      </c>
      <c r="D239" s="3" t="s">
        <v>4</v>
      </c>
      <c r="E239" s="3" t="s">
        <v>5</v>
      </c>
      <c r="F239" s="4">
        <v>45730</v>
      </c>
      <c r="G239" s="9">
        <v>2500</v>
      </c>
      <c r="H239" s="47"/>
      <c r="I239" s="57"/>
    </row>
    <row r="240" spans="1:9" x14ac:dyDescent="0.2">
      <c r="A240" s="3" t="s">
        <v>247</v>
      </c>
      <c r="B240" s="3" t="s">
        <v>15</v>
      </c>
      <c r="C240" s="4">
        <v>33199</v>
      </c>
      <c r="D240" s="3" t="s">
        <v>6</v>
      </c>
      <c r="E240" s="3" t="s">
        <v>114</v>
      </c>
      <c r="F240" s="4">
        <v>42336</v>
      </c>
      <c r="G240" s="9">
        <v>3550</v>
      </c>
      <c r="H240" s="47"/>
      <c r="I240" s="57"/>
    </row>
    <row r="241" spans="1:9" x14ac:dyDescent="0.2">
      <c r="A241" s="3" t="s">
        <v>442</v>
      </c>
      <c r="B241" s="3" t="s">
        <v>14</v>
      </c>
      <c r="C241" s="4">
        <v>36587</v>
      </c>
      <c r="D241" s="3" t="s">
        <v>7</v>
      </c>
      <c r="E241" s="3" t="s">
        <v>51</v>
      </c>
      <c r="F241" s="4">
        <v>44857</v>
      </c>
      <c r="G241" s="9">
        <v>2550</v>
      </c>
      <c r="H241" s="47"/>
      <c r="I241" s="57"/>
    </row>
    <row r="242" spans="1:9" x14ac:dyDescent="0.2">
      <c r="A242" s="3" t="s">
        <v>379</v>
      </c>
      <c r="B242" s="3" t="s">
        <v>15</v>
      </c>
      <c r="C242" s="4">
        <v>29068</v>
      </c>
      <c r="D242" s="3" t="s">
        <v>8</v>
      </c>
      <c r="E242" s="3" t="s">
        <v>63</v>
      </c>
      <c r="F242" s="4">
        <v>45169</v>
      </c>
      <c r="G242" s="9">
        <v>2650</v>
      </c>
      <c r="H242" s="47"/>
      <c r="I242" s="57"/>
    </row>
    <row r="243" spans="1:9" x14ac:dyDescent="0.2">
      <c r="A243" s="3" t="s">
        <v>409</v>
      </c>
      <c r="B243" s="3" t="s">
        <v>15</v>
      </c>
      <c r="C243" s="4">
        <v>36382</v>
      </c>
      <c r="D243" s="3" t="s">
        <v>4</v>
      </c>
      <c r="E243" s="3" t="s">
        <v>5</v>
      </c>
      <c r="F243" s="4">
        <v>45106</v>
      </c>
      <c r="G243" s="9">
        <v>2600</v>
      </c>
      <c r="H243" s="47"/>
      <c r="I243" s="57"/>
    </row>
    <row r="244" spans="1:9" x14ac:dyDescent="0.2">
      <c r="A244" s="3" t="s">
        <v>218</v>
      </c>
      <c r="B244" s="3" t="s">
        <v>15</v>
      </c>
      <c r="C244" s="4">
        <v>25009</v>
      </c>
      <c r="D244" s="3" t="s">
        <v>4</v>
      </c>
      <c r="E244" s="3" t="s">
        <v>13</v>
      </c>
      <c r="F244" s="4">
        <v>42613</v>
      </c>
      <c r="G244" s="9">
        <v>4300</v>
      </c>
      <c r="H244" s="47"/>
      <c r="I244" s="57"/>
    </row>
    <row r="245" spans="1:9" x14ac:dyDescent="0.2">
      <c r="A245" s="51" t="s">
        <v>155</v>
      </c>
      <c r="B245" s="51" t="s">
        <v>15</v>
      </c>
      <c r="C245" s="52">
        <v>35922</v>
      </c>
      <c r="D245" s="51" t="s">
        <v>11</v>
      </c>
      <c r="E245" s="51" t="s">
        <v>120</v>
      </c>
      <c r="F245" s="52">
        <v>43243</v>
      </c>
      <c r="G245" s="9">
        <v>6150</v>
      </c>
      <c r="H245" s="47"/>
      <c r="I245" s="57"/>
    </row>
    <row r="246" spans="1:9" x14ac:dyDescent="0.2">
      <c r="A246" s="3" t="s">
        <v>267</v>
      </c>
      <c r="B246" s="3" t="s">
        <v>14</v>
      </c>
      <c r="C246" s="4">
        <v>34250</v>
      </c>
      <c r="D246" s="3" t="s">
        <v>6</v>
      </c>
      <c r="E246" s="3" t="s">
        <v>55</v>
      </c>
      <c r="F246" s="4">
        <v>44358</v>
      </c>
      <c r="G246" s="9">
        <v>4750</v>
      </c>
      <c r="H246" s="47"/>
      <c r="I246" s="57"/>
    </row>
    <row r="247" spans="1:9" x14ac:dyDescent="0.2">
      <c r="A247" s="3" t="s">
        <v>285</v>
      </c>
      <c r="B247" s="3" t="s">
        <v>15</v>
      </c>
      <c r="C247" s="4">
        <v>27905</v>
      </c>
      <c r="D247" s="3" t="s">
        <v>8</v>
      </c>
      <c r="E247" s="3" t="s">
        <v>9</v>
      </c>
      <c r="F247" s="4">
        <v>42641</v>
      </c>
      <c r="G247" s="9">
        <v>2600</v>
      </c>
      <c r="H247" s="47"/>
      <c r="I247" s="57"/>
    </row>
    <row r="248" spans="1:9" x14ac:dyDescent="0.2">
      <c r="A248" s="3" t="s">
        <v>111</v>
      </c>
      <c r="B248" s="3" t="s">
        <v>15</v>
      </c>
      <c r="C248" s="4">
        <v>26112</v>
      </c>
      <c r="D248" s="3" t="s">
        <v>6</v>
      </c>
      <c r="E248" s="3" t="s">
        <v>55</v>
      </c>
      <c r="F248" s="4">
        <v>43131</v>
      </c>
      <c r="G248" s="9">
        <v>4500</v>
      </c>
      <c r="H248" s="47"/>
      <c r="I248" s="57"/>
    </row>
    <row r="249" spans="1:9" x14ac:dyDescent="0.2">
      <c r="A249" s="3" t="s">
        <v>407</v>
      </c>
      <c r="B249" s="3" t="s">
        <v>14</v>
      </c>
      <c r="C249" s="4">
        <v>35298</v>
      </c>
      <c r="D249" s="3" t="s">
        <v>7</v>
      </c>
      <c r="E249" s="3" t="s">
        <v>53</v>
      </c>
      <c r="F249" s="4">
        <v>43806</v>
      </c>
      <c r="G249" s="9">
        <v>2200</v>
      </c>
      <c r="H249" s="47"/>
      <c r="I249" s="58"/>
    </row>
    <row r="250" spans="1:9" x14ac:dyDescent="0.2">
      <c r="A250" s="3" t="s">
        <v>301</v>
      </c>
      <c r="B250" s="3" t="s">
        <v>15</v>
      </c>
      <c r="C250" s="4">
        <v>37166</v>
      </c>
      <c r="D250" s="3" t="s">
        <v>6</v>
      </c>
      <c r="E250" s="3" t="s">
        <v>65</v>
      </c>
      <c r="F250" s="4">
        <v>44774</v>
      </c>
      <c r="G250" s="9">
        <v>3900</v>
      </c>
      <c r="H250" s="47"/>
      <c r="I250" s="57"/>
    </row>
    <row r="251" spans="1:9" x14ac:dyDescent="0.2">
      <c r="A251" s="3" t="s">
        <v>219</v>
      </c>
      <c r="B251" s="3" t="s">
        <v>15</v>
      </c>
      <c r="C251" s="4">
        <v>25863</v>
      </c>
      <c r="D251" s="3" t="s">
        <v>11</v>
      </c>
      <c r="E251" s="3" t="s">
        <v>259</v>
      </c>
      <c r="F251" s="4">
        <v>42721</v>
      </c>
      <c r="G251" s="9">
        <v>3100</v>
      </c>
      <c r="H251" s="47"/>
      <c r="I251" s="57"/>
    </row>
    <row r="252" spans="1:9" x14ac:dyDescent="0.2">
      <c r="A252" s="3" t="s">
        <v>375</v>
      </c>
      <c r="B252" s="3" t="s">
        <v>14</v>
      </c>
      <c r="C252" s="4">
        <v>30376</v>
      </c>
      <c r="D252" s="3" t="s">
        <v>6</v>
      </c>
      <c r="E252" s="3" t="s">
        <v>55</v>
      </c>
      <c r="F252" s="4">
        <v>43083</v>
      </c>
      <c r="G252" s="9">
        <v>5350</v>
      </c>
      <c r="H252" s="47"/>
      <c r="I252" s="57"/>
    </row>
    <row r="253" spans="1:9" x14ac:dyDescent="0.2">
      <c r="A253" s="3" t="s">
        <v>362</v>
      </c>
      <c r="B253" s="3" t="s">
        <v>15</v>
      </c>
      <c r="C253" s="4">
        <v>35315</v>
      </c>
      <c r="D253" s="3" t="s">
        <v>8</v>
      </c>
      <c r="E253" s="3" t="s">
        <v>57</v>
      </c>
      <c r="F253" s="4">
        <v>42640</v>
      </c>
      <c r="G253" s="9">
        <v>5450</v>
      </c>
      <c r="H253" s="47"/>
      <c r="I253" s="57"/>
    </row>
    <row r="254" spans="1:9" x14ac:dyDescent="0.2">
      <c r="A254" s="51" t="s">
        <v>150</v>
      </c>
      <c r="B254" s="51" t="s">
        <v>15</v>
      </c>
      <c r="C254" s="52">
        <v>23630</v>
      </c>
      <c r="D254" s="51" t="s">
        <v>7</v>
      </c>
      <c r="E254" s="51" t="s">
        <v>116</v>
      </c>
      <c r="F254" s="52">
        <v>45255</v>
      </c>
      <c r="G254" s="9">
        <v>2700</v>
      </c>
      <c r="H254" s="47"/>
      <c r="I254" s="57"/>
    </row>
    <row r="255" spans="1:9" x14ac:dyDescent="0.2">
      <c r="A255" s="51" t="s">
        <v>123</v>
      </c>
      <c r="B255" s="51" t="s">
        <v>15</v>
      </c>
      <c r="C255" s="52">
        <v>31566</v>
      </c>
      <c r="D255" s="51" t="s">
        <v>7</v>
      </c>
      <c r="E255" s="51" t="s">
        <v>260</v>
      </c>
      <c r="F255" s="52">
        <v>45203</v>
      </c>
      <c r="G255" s="9">
        <v>5150</v>
      </c>
      <c r="H255" s="47"/>
      <c r="I255" s="57"/>
    </row>
    <row r="256" spans="1:9" x14ac:dyDescent="0.2">
      <c r="A256" s="3" t="s">
        <v>207</v>
      </c>
      <c r="B256" s="3" t="s">
        <v>14</v>
      </c>
      <c r="C256" s="4">
        <v>36118</v>
      </c>
      <c r="D256" s="3" t="s">
        <v>7</v>
      </c>
      <c r="E256" s="3" t="s">
        <v>116</v>
      </c>
      <c r="F256" s="4">
        <v>45529</v>
      </c>
      <c r="G256" s="9">
        <v>2700</v>
      </c>
      <c r="H256" s="47"/>
      <c r="I256" s="57"/>
    </row>
    <row r="257" spans="1:9" x14ac:dyDescent="0.2">
      <c r="A257" s="3" t="s">
        <v>398</v>
      </c>
      <c r="B257" s="3" t="s">
        <v>14</v>
      </c>
      <c r="C257" s="4">
        <v>34566</v>
      </c>
      <c r="D257" s="3" t="s">
        <v>7</v>
      </c>
      <c r="E257" s="3" t="s">
        <v>257</v>
      </c>
      <c r="F257" s="4">
        <v>42355</v>
      </c>
      <c r="G257" s="9">
        <v>3050</v>
      </c>
      <c r="H257" s="47"/>
      <c r="I257" s="57"/>
    </row>
    <row r="258" spans="1:9" x14ac:dyDescent="0.2">
      <c r="A258" s="3" t="s">
        <v>365</v>
      </c>
      <c r="B258" s="3" t="s">
        <v>15</v>
      </c>
      <c r="C258" s="4">
        <v>24755</v>
      </c>
      <c r="D258" s="3" t="s">
        <v>6</v>
      </c>
      <c r="E258" s="3" t="s">
        <v>65</v>
      </c>
      <c r="F258" s="4">
        <v>43764</v>
      </c>
      <c r="G258" s="9">
        <v>4650</v>
      </c>
      <c r="H258" s="47"/>
      <c r="I258" s="57"/>
    </row>
    <row r="259" spans="1:9" x14ac:dyDescent="0.2">
      <c r="A259" s="3" t="s">
        <v>439</v>
      </c>
      <c r="B259" s="3" t="s">
        <v>15</v>
      </c>
      <c r="C259" s="4">
        <v>33576</v>
      </c>
      <c r="D259" s="3" t="s">
        <v>4</v>
      </c>
      <c r="E259" s="3" t="s">
        <v>62</v>
      </c>
      <c r="F259" s="4">
        <v>42181</v>
      </c>
      <c r="G259" s="9">
        <v>3850</v>
      </c>
      <c r="H259" s="47"/>
      <c r="I259" s="57"/>
    </row>
    <row r="260" spans="1:9" x14ac:dyDescent="0.2">
      <c r="A260" s="3" t="s">
        <v>306</v>
      </c>
      <c r="B260" s="3" t="s">
        <v>15</v>
      </c>
      <c r="C260" s="4">
        <v>31881</v>
      </c>
      <c r="D260" s="3" t="s">
        <v>7</v>
      </c>
      <c r="E260" s="3" t="s">
        <v>257</v>
      </c>
      <c r="F260" s="4">
        <v>42245</v>
      </c>
      <c r="G260" s="9">
        <v>3150</v>
      </c>
      <c r="H260" s="47"/>
      <c r="I260" s="57"/>
    </row>
    <row r="261" spans="1:9" x14ac:dyDescent="0.2">
      <c r="A261" s="3" t="s">
        <v>339</v>
      </c>
      <c r="B261" s="3" t="s">
        <v>14</v>
      </c>
      <c r="C261" s="4">
        <v>30203</v>
      </c>
      <c r="D261" s="3" t="s">
        <v>4</v>
      </c>
      <c r="E261" s="3" t="s">
        <v>13</v>
      </c>
      <c r="F261" s="4">
        <v>44801</v>
      </c>
      <c r="G261" s="9">
        <v>4450</v>
      </c>
      <c r="H261" s="47"/>
      <c r="I261" s="57"/>
    </row>
    <row r="262" spans="1:9" x14ac:dyDescent="0.2">
      <c r="A262" s="51" t="s">
        <v>161</v>
      </c>
      <c r="B262" s="51" t="s">
        <v>15</v>
      </c>
      <c r="C262" s="52">
        <v>33396</v>
      </c>
      <c r="D262" s="51" t="s">
        <v>7</v>
      </c>
      <c r="E262" s="51" t="s">
        <v>257</v>
      </c>
      <c r="F262" s="52">
        <v>44660</v>
      </c>
      <c r="G262" s="9">
        <v>3050</v>
      </c>
      <c r="H262" s="47"/>
      <c r="I262" s="57"/>
    </row>
    <row r="263" spans="1:9" x14ac:dyDescent="0.2">
      <c r="A263" s="3" t="s">
        <v>173</v>
      </c>
      <c r="B263" s="3" t="s">
        <v>15</v>
      </c>
      <c r="C263" s="4">
        <v>19676</v>
      </c>
      <c r="D263" s="3" t="s">
        <v>8</v>
      </c>
      <c r="E263" s="3" t="s">
        <v>57</v>
      </c>
      <c r="F263" s="4">
        <v>43983</v>
      </c>
      <c r="G263" s="9">
        <v>4600</v>
      </c>
      <c r="H263" s="47"/>
      <c r="I263" s="57"/>
    </row>
    <row r="264" spans="1:9" x14ac:dyDescent="0.2">
      <c r="A264" s="51" t="s">
        <v>135</v>
      </c>
      <c r="B264" s="51" t="s">
        <v>14</v>
      </c>
      <c r="C264" s="52">
        <v>32794</v>
      </c>
      <c r="D264" s="51" t="s">
        <v>11</v>
      </c>
      <c r="E264" s="51" t="s">
        <v>120</v>
      </c>
      <c r="F264" s="52">
        <v>45185</v>
      </c>
      <c r="G264" s="9">
        <v>5550</v>
      </c>
      <c r="H264" s="47"/>
      <c r="I264" s="57"/>
    </row>
    <row r="265" spans="1:9" x14ac:dyDescent="0.2">
      <c r="A265" s="3" t="s">
        <v>221</v>
      </c>
      <c r="B265" s="3" t="s">
        <v>15</v>
      </c>
      <c r="C265" s="4">
        <v>23162</v>
      </c>
      <c r="D265" s="3" t="s">
        <v>10</v>
      </c>
      <c r="E265" s="3" t="s">
        <v>119</v>
      </c>
      <c r="F265" s="4">
        <v>44728</v>
      </c>
      <c r="G265" s="9">
        <v>2850</v>
      </c>
      <c r="H265" s="47"/>
      <c r="I265" s="57"/>
    </row>
    <row r="266" spans="1:9" x14ac:dyDescent="0.2">
      <c r="A266" s="3" t="s">
        <v>357</v>
      </c>
      <c r="B266" s="3" t="s">
        <v>15</v>
      </c>
      <c r="C266" s="4">
        <v>36158</v>
      </c>
      <c r="D266" s="3" t="s">
        <v>11</v>
      </c>
      <c r="E266" s="3" t="s">
        <v>61</v>
      </c>
      <c r="F266" s="4">
        <v>44665</v>
      </c>
      <c r="G266" s="9">
        <v>3150</v>
      </c>
      <c r="H266" s="47"/>
      <c r="I266" s="57"/>
    </row>
    <row r="267" spans="1:9" x14ac:dyDescent="0.2">
      <c r="A267" s="51" t="s">
        <v>129</v>
      </c>
      <c r="B267" s="51" t="s">
        <v>14</v>
      </c>
      <c r="C267" s="52">
        <v>35719</v>
      </c>
      <c r="D267" s="51" t="s">
        <v>7</v>
      </c>
      <c r="E267" s="51" t="s">
        <v>53</v>
      </c>
      <c r="F267" s="52">
        <v>42303</v>
      </c>
      <c r="G267" s="9">
        <v>2300</v>
      </c>
      <c r="H267" s="47"/>
      <c r="I267" s="57"/>
    </row>
    <row r="268" spans="1:9" x14ac:dyDescent="0.2">
      <c r="A268" s="3" t="s">
        <v>417</v>
      </c>
      <c r="B268" s="3" t="s">
        <v>15</v>
      </c>
      <c r="C268" s="4">
        <v>30641</v>
      </c>
      <c r="D268" s="3" t="s">
        <v>4</v>
      </c>
      <c r="E268" s="3" t="s">
        <v>5</v>
      </c>
      <c r="F268" s="4">
        <v>43849</v>
      </c>
      <c r="G268" s="9">
        <v>2800</v>
      </c>
      <c r="H268" s="47"/>
      <c r="I268" s="57"/>
    </row>
    <row r="269" spans="1:9" x14ac:dyDescent="0.2">
      <c r="A269" s="3" t="s">
        <v>100</v>
      </c>
      <c r="B269" s="3" t="s">
        <v>15</v>
      </c>
      <c r="C269" s="4">
        <v>30088</v>
      </c>
      <c r="D269" s="3" t="s">
        <v>6</v>
      </c>
      <c r="E269" s="3" t="s">
        <v>258</v>
      </c>
      <c r="F269" s="4">
        <v>42819</v>
      </c>
      <c r="G269" s="9">
        <v>2800</v>
      </c>
      <c r="H269" s="47"/>
      <c r="I269" s="57"/>
    </row>
    <row r="270" spans="1:9" x14ac:dyDescent="0.2">
      <c r="A270" s="3" t="s">
        <v>420</v>
      </c>
      <c r="B270" s="3" t="s">
        <v>15</v>
      </c>
      <c r="C270" s="4">
        <v>31545</v>
      </c>
      <c r="D270" s="3" t="s">
        <v>7</v>
      </c>
      <c r="E270" s="3" t="s">
        <v>53</v>
      </c>
      <c r="F270" s="4">
        <v>43645</v>
      </c>
      <c r="G270" s="9">
        <v>2200</v>
      </c>
      <c r="H270" s="47"/>
      <c r="I270" s="58"/>
    </row>
    <row r="271" spans="1:9" x14ac:dyDescent="0.2">
      <c r="A271" s="3" t="s">
        <v>175</v>
      </c>
      <c r="B271" s="3" t="s">
        <v>15</v>
      </c>
      <c r="C271" s="4">
        <v>27546</v>
      </c>
      <c r="D271" s="3" t="s">
        <v>7</v>
      </c>
      <c r="E271" s="3" t="s">
        <v>51</v>
      </c>
      <c r="F271" s="4">
        <v>42544</v>
      </c>
      <c r="G271" s="9">
        <v>2400</v>
      </c>
      <c r="H271" s="47"/>
      <c r="I271" s="57"/>
    </row>
    <row r="272" spans="1:9" x14ac:dyDescent="0.2">
      <c r="A272" s="3" t="s">
        <v>77</v>
      </c>
      <c r="B272" s="3" t="s">
        <v>14</v>
      </c>
      <c r="C272" s="4">
        <v>31910</v>
      </c>
      <c r="D272" s="3" t="s">
        <v>6</v>
      </c>
      <c r="E272" s="3" t="s">
        <v>60</v>
      </c>
      <c r="F272" s="4">
        <v>44418</v>
      </c>
      <c r="G272" s="9">
        <v>2850</v>
      </c>
      <c r="H272" s="47"/>
      <c r="I272" s="57"/>
    </row>
    <row r="273" spans="1:9" x14ac:dyDescent="0.2">
      <c r="A273" s="51" t="s">
        <v>159</v>
      </c>
      <c r="B273" s="51" t="s">
        <v>15</v>
      </c>
      <c r="C273" s="52">
        <v>32805</v>
      </c>
      <c r="D273" s="51" t="s">
        <v>11</v>
      </c>
      <c r="E273" s="51" t="s">
        <v>259</v>
      </c>
      <c r="F273" s="52">
        <v>43267</v>
      </c>
      <c r="G273" s="9">
        <v>2550</v>
      </c>
      <c r="H273" s="47"/>
      <c r="I273" s="58"/>
    </row>
    <row r="274" spans="1:9" x14ac:dyDescent="0.2">
      <c r="A274" s="51" t="s">
        <v>127</v>
      </c>
      <c r="B274" s="51" t="s">
        <v>15</v>
      </c>
      <c r="C274" s="52">
        <v>31228</v>
      </c>
      <c r="D274" s="51" t="s">
        <v>11</v>
      </c>
      <c r="E274" s="51" t="s">
        <v>120</v>
      </c>
      <c r="F274" s="52">
        <v>42525</v>
      </c>
      <c r="G274" s="9">
        <v>5850</v>
      </c>
      <c r="H274" s="47"/>
      <c r="I274" s="57"/>
    </row>
    <row r="275" spans="1:9" x14ac:dyDescent="0.2">
      <c r="A275" s="3" t="s">
        <v>322</v>
      </c>
      <c r="B275" s="3" t="s">
        <v>15</v>
      </c>
      <c r="C275" s="4">
        <v>25900</v>
      </c>
      <c r="D275" s="3" t="s">
        <v>8</v>
      </c>
      <c r="E275" s="3" t="s">
        <v>9</v>
      </c>
      <c r="F275" s="4">
        <v>43862</v>
      </c>
      <c r="G275" s="9">
        <v>2750</v>
      </c>
      <c r="H275" s="47"/>
      <c r="I275" s="57"/>
    </row>
    <row r="276" spans="1:9" x14ac:dyDescent="0.2">
      <c r="A276" s="3" t="s">
        <v>371</v>
      </c>
      <c r="B276" s="3" t="s">
        <v>15</v>
      </c>
      <c r="C276" s="4">
        <v>23121</v>
      </c>
      <c r="D276" s="3" t="s">
        <v>7</v>
      </c>
      <c r="E276" s="3" t="s">
        <v>260</v>
      </c>
      <c r="F276" s="4">
        <v>42086</v>
      </c>
      <c r="G276" s="9">
        <v>5850</v>
      </c>
      <c r="H276" s="47"/>
      <c r="I276" s="57"/>
    </row>
    <row r="277" spans="1:9" x14ac:dyDescent="0.2">
      <c r="A277" s="3" t="s">
        <v>225</v>
      </c>
      <c r="B277" s="3" t="s">
        <v>15</v>
      </c>
      <c r="C277" s="4">
        <v>25666</v>
      </c>
      <c r="D277" s="3" t="s">
        <v>10</v>
      </c>
      <c r="E277" s="3" t="s">
        <v>54</v>
      </c>
      <c r="F277" s="4">
        <v>43798</v>
      </c>
      <c r="G277" s="9">
        <v>2450</v>
      </c>
      <c r="H277" s="47"/>
      <c r="I277" s="57"/>
    </row>
    <row r="278" spans="1:9" x14ac:dyDescent="0.2">
      <c r="A278" s="3" t="s">
        <v>268</v>
      </c>
      <c r="B278" s="3" t="s">
        <v>14</v>
      </c>
      <c r="C278" s="4">
        <v>33686</v>
      </c>
      <c r="D278" s="3" t="s">
        <v>6</v>
      </c>
      <c r="E278" s="3" t="s">
        <v>65</v>
      </c>
      <c r="F278" s="4">
        <v>45178</v>
      </c>
      <c r="G278" s="9">
        <v>4400</v>
      </c>
      <c r="H278" s="47"/>
      <c r="I278" s="57"/>
    </row>
    <row r="279" spans="1:9" x14ac:dyDescent="0.2">
      <c r="A279" s="3" t="s">
        <v>206</v>
      </c>
      <c r="B279" s="3" t="s">
        <v>14</v>
      </c>
      <c r="C279" s="4">
        <v>34700</v>
      </c>
      <c r="D279" s="3" t="s">
        <v>11</v>
      </c>
      <c r="E279" s="3" t="s">
        <v>64</v>
      </c>
      <c r="F279" s="4">
        <v>42697</v>
      </c>
      <c r="G279" s="9">
        <v>4600</v>
      </c>
      <c r="H279" s="47"/>
      <c r="I279" s="57"/>
    </row>
    <row r="280" spans="1:9" x14ac:dyDescent="0.2">
      <c r="A280" s="3" t="s">
        <v>82</v>
      </c>
      <c r="B280" s="3" t="s">
        <v>15</v>
      </c>
      <c r="C280" s="4">
        <v>34790</v>
      </c>
      <c r="D280" s="3" t="s">
        <v>7</v>
      </c>
      <c r="E280" s="3" t="s">
        <v>116</v>
      </c>
      <c r="F280" s="4">
        <v>42658</v>
      </c>
      <c r="G280" s="9">
        <v>2300</v>
      </c>
      <c r="H280" s="47"/>
      <c r="I280" s="57"/>
    </row>
    <row r="281" spans="1:9" x14ac:dyDescent="0.2">
      <c r="A281" s="3" t="s">
        <v>237</v>
      </c>
      <c r="B281" s="3" t="s">
        <v>15</v>
      </c>
      <c r="C281" s="4">
        <v>26460</v>
      </c>
      <c r="D281" s="3" t="s">
        <v>7</v>
      </c>
      <c r="E281" s="3" t="s">
        <v>116</v>
      </c>
      <c r="F281" s="4">
        <v>44966</v>
      </c>
      <c r="G281" s="9">
        <v>3050</v>
      </c>
      <c r="H281" s="47"/>
      <c r="I281" s="58"/>
    </row>
    <row r="282" spans="1:9" x14ac:dyDescent="0.2">
      <c r="A282" s="3" t="s">
        <v>399</v>
      </c>
      <c r="B282" s="3" t="s">
        <v>15</v>
      </c>
      <c r="C282" s="4">
        <v>33608</v>
      </c>
      <c r="D282" s="3" t="s">
        <v>7</v>
      </c>
      <c r="E282" s="3" t="s">
        <v>51</v>
      </c>
      <c r="F282" s="4">
        <v>43884</v>
      </c>
      <c r="G282" s="9">
        <v>3300</v>
      </c>
      <c r="H282" s="47"/>
      <c r="I282" s="57"/>
    </row>
    <row r="283" spans="1:9" x14ac:dyDescent="0.2">
      <c r="A283" s="3" t="s">
        <v>264</v>
      </c>
      <c r="B283" s="3" t="s">
        <v>15</v>
      </c>
      <c r="C283" s="4">
        <v>28994</v>
      </c>
      <c r="D283" s="3" t="s">
        <v>6</v>
      </c>
      <c r="E283" s="3" t="s">
        <v>55</v>
      </c>
      <c r="F283" s="4">
        <v>45082</v>
      </c>
      <c r="G283" s="9">
        <v>4500</v>
      </c>
      <c r="H283" s="47"/>
      <c r="I283" s="57"/>
    </row>
    <row r="284" spans="1:9" x14ac:dyDescent="0.2">
      <c r="A284" s="3" t="s">
        <v>300</v>
      </c>
      <c r="B284" s="3" t="s">
        <v>15</v>
      </c>
      <c r="C284" s="4">
        <v>35534</v>
      </c>
      <c r="D284" s="3" t="s">
        <v>8</v>
      </c>
      <c r="E284" s="3" t="s">
        <v>9</v>
      </c>
      <c r="F284" s="4">
        <v>42599</v>
      </c>
      <c r="G284" s="9">
        <v>3350</v>
      </c>
      <c r="H284" s="47"/>
      <c r="I284" s="57"/>
    </row>
    <row r="285" spans="1:9" x14ac:dyDescent="0.2">
      <c r="A285" s="3" t="s">
        <v>169</v>
      </c>
      <c r="B285" s="3" t="s">
        <v>14</v>
      </c>
      <c r="C285" s="4">
        <v>31233</v>
      </c>
      <c r="D285" s="3" t="s">
        <v>11</v>
      </c>
      <c r="E285" s="3" t="s">
        <v>259</v>
      </c>
      <c r="F285" s="4">
        <v>44490</v>
      </c>
      <c r="G285" s="9">
        <v>3750</v>
      </c>
      <c r="H285" s="47"/>
      <c r="I285" s="57"/>
    </row>
    <row r="286" spans="1:9" x14ac:dyDescent="0.2">
      <c r="A286" s="3" t="s">
        <v>176</v>
      </c>
      <c r="B286" s="3" t="s">
        <v>15</v>
      </c>
      <c r="C286" s="4">
        <v>19315</v>
      </c>
      <c r="D286" s="3" t="s">
        <v>7</v>
      </c>
      <c r="E286" s="3" t="s">
        <v>257</v>
      </c>
      <c r="F286" s="4">
        <v>43626</v>
      </c>
      <c r="G286" s="9">
        <v>3100</v>
      </c>
      <c r="H286" s="47"/>
      <c r="I286" s="57"/>
    </row>
    <row r="287" spans="1:9" x14ac:dyDescent="0.2">
      <c r="A287" s="3" t="s">
        <v>187</v>
      </c>
      <c r="B287" s="3" t="s">
        <v>15</v>
      </c>
      <c r="C287" s="4">
        <v>29718</v>
      </c>
      <c r="D287" s="3" t="s">
        <v>7</v>
      </c>
      <c r="E287" s="3" t="s">
        <v>260</v>
      </c>
      <c r="F287" s="4">
        <v>43608</v>
      </c>
      <c r="G287" s="9">
        <v>5300</v>
      </c>
      <c r="H287" s="47"/>
      <c r="I287" s="57"/>
    </row>
    <row r="288" spans="1:9" x14ac:dyDescent="0.2">
      <c r="A288" s="3" t="s">
        <v>327</v>
      </c>
      <c r="B288" s="3" t="s">
        <v>15</v>
      </c>
      <c r="C288" s="4">
        <v>32712</v>
      </c>
      <c r="D288" s="3" t="s">
        <v>8</v>
      </c>
      <c r="E288" s="3" t="s">
        <v>118</v>
      </c>
      <c r="F288" s="4">
        <v>44257</v>
      </c>
      <c r="G288" s="9">
        <v>2900</v>
      </c>
      <c r="H288" s="47"/>
      <c r="I288" s="57"/>
    </row>
    <row r="289" spans="1:9" x14ac:dyDescent="0.2">
      <c r="A289" s="3" t="s">
        <v>179</v>
      </c>
      <c r="B289" s="3" t="s">
        <v>15</v>
      </c>
      <c r="C289" s="4">
        <v>28056</v>
      </c>
      <c r="D289" s="3" t="s">
        <v>10</v>
      </c>
      <c r="E289" s="3" t="s">
        <v>119</v>
      </c>
      <c r="F289" s="4">
        <v>43117</v>
      </c>
      <c r="G289" s="9">
        <v>3150</v>
      </c>
      <c r="H289" s="47"/>
      <c r="I289" s="57"/>
    </row>
    <row r="290" spans="1:9" x14ac:dyDescent="0.2">
      <c r="A290" s="3" t="s">
        <v>182</v>
      </c>
      <c r="B290" s="3" t="s">
        <v>14</v>
      </c>
      <c r="C290" s="4">
        <v>33056</v>
      </c>
      <c r="D290" s="3" t="s">
        <v>7</v>
      </c>
      <c r="E290" s="3" t="s">
        <v>53</v>
      </c>
      <c r="F290" s="4">
        <v>42328</v>
      </c>
      <c r="G290" s="9">
        <v>2350</v>
      </c>
      <c r="H290" s="47"/>
      <c r="I290" s="57"/>
    </row>
    <row r="291" spans="1:9" x14ac:dyDescent="0.2">
      <c r="A291" s="3" t="s">
        <v>261</v>
      </c>
      <c r="B291" s="3" t="s">
        <v>15</v>
      </c>
      <c r="C291" s="4">
        <v>33431</v>
      </c>
      <c r="D291" s="3" t="s">
        <v>11</v>
      </c>
      <c r="E291" s="3" t="s">
        <v>120</v>
      </c>
      <c r="F291" s="4">
        <v>43465</v>
      </c>
      <c r="G291" s="9">
        <v>5550</v>
      </c>
      <c r="H291" s="47"/>
      <c r="I291" s="57"/>
    </row>
    <row r="292" spans="1:9" x14ac:dyDescent="0.2">
      <c r="A292" s="3" t="s">
        <v>270</v>
      </c>
      <c r="B292" s="3" t="s">
        <v>15</v>
      </c>
      <c r="C292" s="4">
        <v>30652</v>
      </c>
      <c r="D292" s="3" t="s">
        <v>7</v>
      </c>
      <c r="E292" s="3" t="s">
        <v>116</v>
      </c>
      <c r="F292" s="4">
        <v>42561</v>
      </c>
      <c r="G292" s="9">
        <v>2950</v>
      </c>
      <c r="H292" s="47"/>
      <c r="I292" s="57"/>
    </row>
    <row r="293" spans="1:9" x14ac:dyDescent="0.2">
      <c r="A293" s="3" t="s">
        <v>395</v>
      </c>
      <c r="B293" s="3" t="s">
        <v>15</v>
      </c>
      <c r="C293" s="4">
        <v>34840</v>
      </c>
      <c r="D293" s="3" t="s">
        <v>7</v>
      </c>
      <c r="E293" s="3" t="s">
        <v>116</v>
      </c>
      <c r="F293" s="4">
        <v>44925</v>
      </c>
      <c r="G293" s="9">
        <v>2700</v>
      </c>
      <c r="H293" s="47"/>
      <c r="I293" s="57"/>
    </row>
    <row r="294" spans="1:9" x14ac:dyDescent="0.2">
      <c r="A294" s="3" t="s">
        <v>374</v>
      </c>
      <c r="B294" s="3" t="s">
        <v>14</v>
      </c>
      <c r="C294" s="4">
        <v>34436</v>
      </c>
      <c r="D294" s="3" t="s">
        <v>4</v>
      </c>
      <c r="E294" s="3" t="s">
        <v>62</v>
      </c>
      <c r="F294" s="4">
        <v>45451</v>
      </c>
      <c r="G294" s="9">
        <v>3800</v>
      </c>
      <c r="H294" s="47"/>
      <c r="I294" s="57"/>
    </row>
    <row r="295" spans="1:9" x14ac:dyDescent="0.2">
      <c r="A295" s="3" t="s">
        <v>348</v>
      </c>
      <c r="B295" s="3" t="s">
        <v>14</v>
      </c>
      <c r="C295" s="4">
        <v>35142</v>
      </c>
      <c r="D295" s="3" t="s">
        <v>8</v>
      </c>
      <c r="E295" s="3" t="s">
        <v>118</v>
      </c>
      <c r="F295" s="4">
        <v>45552</v>
      </c>
      <c r="G295" s="9">
        <v>2750</v>
      </c>
      <c r="H295" s="47"/>
      <c r="I295" s="57"/>
    </row>
    <row r="296" spans="1:9" x14ac:dyDescent="0.2">
      <c r="A296" s="3" t="s">
        <v>105</v>
      </c>
      <c r="B296" s="3" t="s">
        <v>15</v>
      </c>
      <c r="C296" s="4">
        <v>31083</v>
      </c>
      <c r="D296" s="3" t="s">
        <v>6</v>
      </c>
      <c r="E296" s="3" t="s">
        <v>60</v>
      </c>
      <c r="F296" s="4">
        <v>44666</v>
      </c>
      <c r="G296" s="9">
        <v>4350</v>
      </c>
      <c r="H296" s="47"/>
      <c r="I296" s="57"/>
    </row>
    <row r="297" spans="1:9" x14ac:dyDescent="0.2">
      <c r="A297" s="3" t="s">
        <v>334</v>
      </c>
      <c r="B297" s="3" t="s">
        <v>15</v>
      </c>
      <c r="C297" s="4">
        <v>26407</v>
      </c>
      <c r="D297" s="3" t="s">
        <v>6</v>
      </c>
      <c r="E297" s="3" t="s">
        <v>258</v>
      </c>
      <c r="F297" s="4">
        <v>45854</v>
      </c>
      <c r="G297" s="9">
        <v>2500</v>
      </c>
      <c r="H297" s="47"/>
      <c r="I297" s="58"/>
    </row>
    <row r="298" spans="1:9" x14ac:dyDescent="0.2">
      <c r="A298" s="3" t="s">
        <v>293</v>
      </c>
      <c r="B298" s="3" t="s">
        <v>15</v>
      </c>
      <c r="C298" s="4">
        <v>30317</v>
      </c>
      <c r="D298" s="3" t="s">
        <v>8</v>
      </c>
      <c r="E298" s="3" t="s">
        <v>57</v>
      </c>
      <c r="F298" s="4">
        <v>43342</v>
      </c>
      <c r="G298" s="9">
        <v>5050</v>
      </c>
      <c r="H298" s="47"/>
      <c r="I298" s="57"/>
    </row>
    <row r="299" spans="1:9" x14ac:dyDescent="0.2">
      <c r="A299" s="3" t="s">
        <v>303</v>
      </c>
      <c r="B299" s="3" t="s">
        <v>14</v>
      </c>
      <c r="C299" s="4">
        <v>32679</v>
      </c>
      <c r="D299" s="3" t="s">
        <v>10</v>
      </c>
      <c r="E299" s="3" t="s">
        <v>113</v>
      </c>
      <c r="F299" s="4">
        <v>44601</v>
      </c>
      <c r="G299" s="9">
        <v>2500</v>
      </c>
      <c r="H299" s="47"/>
      <c r="I299" s="57"/>
    </row>
    <row r="300" spans="1:9" x14ac:dyDescent="0.2">
      <c r="A300" s="3" t="s">
        <v>263</v>
      </c>
      <c r="B300" s="3" t="s">
        <v>15</v>
      </c>
      <c r="C300" s="4">
        <v>35075</v>
      </c>
      <c r="D300" s="3" t="s">
        <v>11</v>
      </c>
      <c r="E300" s="3" t="s">
        <v>259</v>
      </c>
      <c r="F300" s="4">
        <v>42479</v>
      </c>
      <c r="G300" s="9">
        <v>2550</v>
      </c>
      <c r="H300" s="47"/>
      <c r="I300" s="57"/>
    </row>
    <row r="301" spans="1:9" x14ac:dyDescent="0.2">
      <c r="A301" s="3" t="s">
        <v>75</v>
      </c>
      <c r="B301" s="3" t="s">
        <v>14</v>
      </c>
      <c r="C301" s="4">
        <v>31886</v>
      </c>
      <c r="D301" s="3" t="s">
        <v>7</v>
      </c>
      <c r="E301" s="3" t="s">
        <v>260</v>
      </c>
      <c r="F301" s="4">
        <v>42907</v>
      </c>
      <c r="G301" s="9">
        <v>5650</v>
      </c>
      <c r="H301" s="47"/>
      <c r="I301" s="57"/>
    </row>
    <row r="302" spans="1:9" x14ac:dyDescent="0.2">
      <c r="A302" s="3" t="s">
        <v>67</v>
      </c>
      <c r="B302" s="3" t="s">
        <v>15</v>
      </c>
      <c r="C302" s="4">
        <v>28510</v>
      </c>
      <c r="D302" s="3" t="s">
        <v>8</v>
      </c>
      <c r="E302" s="3" t="s">
        <v>63</v>
      </c>
      <c r="F302" s="4">
        <v>44423</v>
      </c>
      <c r="G302" s="9">
        <v>3800</v>
      </c>
      <c r="H302" s="47"/>
      <c r="I302" s="57"/>
    </row>
    <row r="303" spans="1:9" x14ac:dyDescent="0.2">
      <c r="A303" s="3" t="s">
        <v>419</v>
      </c>
      <c r="B303" s="3" t="s">
        <v>15</v>
      </c>
      <c r="C303" s="4">
        <v>24729</v>
      </c>
      <c r="D303" s="3" t="s">
        <v>8</v>
      </c>
      <c r="E303" s="3" t="s">
        <v>118</v>
      </c>
      <c r="F303" s="4">
        <v>45480</v>
      </c>
      <c r="G303" s="9">
        <v>3300</v>
      </c>
      <c r="H303" s="47"/>
      <c r="I303" s="58"/>
    </row>
    <row r="304" spans="1:9" x14ac:dyDescent="0.2">
      <c r="A304" s="3" t="s">
        <v>271</v>
      </c>
      <c r="B304" s="3" t="s">
        <v>15</v>
      </c>
      <c r="C304" s="4">
        <v>21350</v>
      </c>
      <c r="D304" s="3" t="s">
        <v>11</v>
      </c>
      <c r="E304" s="3" t="s">
        <v>259</v>
      </c>
      <c r="F304" s="4">
        <v>44892</v>
      </c>
      <c r="G304" s="9">
        <v>3600</v>
      </c>
      <c r="H304" s="47"/>
      <c r="I304" s="58"/>
    </row>
    <row r="305" spans="1:9" x14ac:dyDescent="0.2">
      <c r="A305" s="3" t="s">
        <v>307</v>
      </c>
      <c r="B305" s="3" t="s">
        <v>15</v>
      </c>
      <c r="C305" s="4">
        <v>33793</v>
      </c>
      <c r="D305" s="3" t="s">
        <v>10</v>
      </c>
      <c r="E305" s="3" t="s">
        <v>119</v>
      </c>
      <c r="F305" s="4">
        <v>45802</v>
      </c>
      <c r="G305" s="9">
        <v>3500</v>
      </c>
      <c r="H305" s="47"/>
      <c r="I305" s="57"/>
    </row>
    <row r="306" spans="1:9" x14ac:dyDescent="0.2">
      <c r="A306" s="3" t="s">
        <v>106</v>
      </c>
      <c r="B306" s="3" t="s">
        <v>15</v>
      </c>
      <c r="C306" s="4">
        <v>33028</v>
      </c>
      <c r="D306" s="3" t="s">
        <v>10</v>
      </c>
      <c r="E306" s="3" t="s">
        <v>12</v>
      </c>
      <c r="F306" s="4">
        <v>45113</v>
      </c>
      <c r="G306" s="9">
        <v>3700</v>
      </c>
      <c r="H306" s="47"/>
      <c r="I306" s="57"/>
    </row>
    <row r="307" spans="1:9" x14ac:dyDescent="0.2">
      <c r="A307" s="3" t="s">
        <v>253</v>
      </c>
      <c r="B307" s="3" t="s">
        <v>15</v>
      </c>
      <c r="C307" s="4">
        <v>35091</v>
      </c>
      <c r="D307" s="3" t="s">
        <v>7</v>
      </c>
      <c r="E307" s="3" t="s">
        <v>257</v>
      </c>
      <c r="F307" s="4">
        <v>43504</v>
      </c>
      <c r="G307" s="9">
        <v>3450</v>
      </c>
      <c r="H307" s="47"/>
      <c r="I307" s="57"/>
    </row>
    <row r="308" spans="1:9" x14ac:dyDescent="0.2">
      <c r="A308" s="3" t="s">
        <v>74</v>
      </c>
      <c r="B308" s="3" t="s">
        <v>14</v>
      </c>
      <c r="C308" s="4">
        <v>32453</v>
      </c>
      <c r="D308" s="3" t="s">
        <v>10</v>
      </c>
      <c r="E308" s="3" t="s">
        <v>113</v>
      </c>
      <c r="F308" s="4">
        <v>45320</v>
      </c>
      <c r="G308" s="9">
        <v>2450</v>
      </c>
      <c r="H308" s="47"/>
      <c r="I308" s="58"/>
    </row>
    <row r="309" spans="1:9" x14ac:dyDescent="0.2">
      <c r="A309" s="3" t="s">
        <v>78</v>
      </c>
      <c r="B309" s="3" t="s">
        <v>15</v>
      </c>
      <c r="C309" s="4">
        <v>29353</v>
      </c>
      <c r="D309" s="3" t="s">
        <v>6</v>
      </c>
      <c r="E309" s="3" t="s">
        <v>258</v>
      </c>
      <c r="F309" s="4">
        <v>42127</v>
      </c>
      <c r="G309" s="9">
        <v>2300</v>
      </c>
      <c r="H309" s="47"/>
      <c r="I309" s="57"/>
    </row>
    <row r="310" spans="1:9" x14ac:dyDescent="0.2">
      <c r="A310" s="51" t="s">
        <v>134</v>
      </c>
      <c r="B310" s="51" t="s">
        <v>15</v>
      </c>
      <c r="C310" s="52">
        <v>29353</v>
      </c>
      <c r="D310" s="51" t="s">
        <v>8</v>
      </c>
      <c r="E310" s="51" t="s">
        <v>58</v>
      </c>
      <c r="F310" s="52">
        <v>42961</v>
      </c>
      <c r="G310" s="9">
        <v>2550</v>
      </c>
      <c r="H310" s="47"/>
      <c r="I310" s="58"/>
    </row>
    <row r="311" spans="1:9" x14ac:dyDescent="0.2">
      <c r="A311" s="3" t="s">
        <v>359</v>
      </c>
      <c r="B311" s="3" t="s">
        <v>14</v>
      </c>
      <c r="C311" s="4">
        <v>37042</v>
      </c>
      <c r="D311" s="3" t="s">
        <v>11</v>
      </c>
      <c r="E311" s="3" t="s">
        <v>120</v>
      </c>
      <c r="F311" s="4">
        <v>44912</v>
      </c>
      <c r="G311" s="9">
        <v>5700</v>
      </c>
      <c r="H311" s="47"/>
      <c r="I311" s="58"/>
    </row>
    <row r="312" spans="1:9" x14ac:dyDescent="0.2">
      <c r="A312" s="3" t="s">
        <v>335</v>
      </c>
      <c r="B312" s="3" t="s">
        <v>15</v>
      </c>
      <c r="C312" s="4">
        <v>19318</v>
      </c>
      <c r="D312" s="3" t="s">
        <v>7</v>
      </c>
      <c r="E312" s="3" t="s">
        <v>53</v>
      </c>
      <c r="F312" s="4">
        <v>44236</v>
      </c>
      <c r="G312" s="9">
        <v>2300</v>
      </c>
      <c r="H312" s="47"/>
      <c r="I312" s="57"/>
    </row>
    <row r="313" spans="1:9" x14ac:dyDescent="0.2">
      <c r="A313" s="3" t="s">
        <v>294</v>
      </c>
      <c r="B313" s="3" t="s">
        <v>14</v>
      </c>
      <c r="C313" s="4">
        <v>21769</v>
      </c>
      <c r="D313" s="3" t="s">
        <v>10</v>
      </c>
      <c r="E313" s="3" t="s">
        <v>119</v>
      </c>
      <c r="F313" s="4">
        <v>43147</v>
      </c>
      <c r="G313" s="9">
        <v>3450</v>
      </c>
      <c r="H313" s="47"/>
      <c r="I313" s="57"/>
    </row>
    <row r="314" spans="1:9" x14ac:dyDescent="0.2">
      <c r="A314" s="3" t="s">
        <v>200</v>
      </c>
      <c r="B314" s="3" t="s">
        <v>14</v>
      </c>
      <c r="C314" s="4">
        <v>29990</v>
      </c>
      <c r="D314" s="3" t="s">
        <v>8</v>
      </c>
      <c r="E314" s="3" t="s">
        <v>63</v>
      </c>
      <c r="F314" s="4">
        <v>45662</v>
      </c>
      <c r="G314" s="9">
        <v>2800</v>
      </c>
      <c r="H314" s="47"/>
      <c r="I314" s="57"/>
    </row>
    <row r="315" spans="1:9" x14ac:dyDescent="0.2">
      <c r="A315" s="3" t="s">
        <v>215</v>
      </c>
      <c r="B315" s="3" t="s">
        <v>14</v>
      </c>
      <c r="C315" s="4">
        <v>30113</v>
      </c>
      <c r="D315" s="3" t="s">
        <v>6</v>
      </c>
      <c r="E315" s="3" t="s">
        <v>65</v>
      </c>
      <c r="F315" s="4">
        <v>43648</v>
      </c>
      <c r="G315" s="9">
        <v>3150</v>
      </c>
      <c r="H315" s="47"/>
      <c r="I315" s="57"/>
    </row>
    <row r="316" spans="1:9" x14ac:dyDescent="0.2">
      <c r="A316" s="3" t="s">
        <v>414</v>
      </c>
      <c r="B316" s="3" t="s">
        <v>14</v>
      </c>
      <c r="C316" s="4">
        <v>19026</v>
      </c>
      <c r="D316" s="3" t="s">
        <v>6</v>
      </c>
      <c r="E316" s="3" t="s">
        <v>60</v>
      </c>
      <c r="F316" s="4">
        <v>42114</v>
      </c>
      <c r="G316" s="9">
        <v>4000</v>
      </c>
      <c r="H316" s="47"/>
      <c r="I316" s="57"/>
    </row>
    <row r="317" spans="1:9" x14ac:dyDescent="0.2">
      <c r="A317" s="3" t="s">
        <v>189</v>
      </c>
      <c r="B317" s="3" t="s">
        <v>15</v>
      </c>
      <c r="C317" s="4">
        <v>23796</v>
      </c>
      <c r="D317" s="3" t="s">
        <v>11</v>
      </c>
      <c r="E317" s="3" t="s">
        <v>61</v>
      </c>
      <c r="F317" s="4">
        <v>44541</v>
      </c>
      <c r="G317" s="9">
        <v>4050</v>
      </c>
      <c r="H317" s="47"/>
      <c r="I317" s="57"/>
    </row>
    <row r="318" spans="1:9" x14ac:dyDescent="0.2">
      <c r="A318" s="3" t="s">
        <v>286</v>
      </c>
      <c r="B318" s="3" t="s">
        <v>14</v>
      </c>
      <c r="C318" s="4">
        <v>27613</v>
      </c>
      <c r="D318" s="3" t="s">
        <v>11</v>
      </c>
      <c r="E318" s="3" t="s">
        <v>120</v>
      </c>
      <c r="F318" s="4">
        <v>42647</v>
      </c>
      <c r="G318" s="9">
        <v>5850</v>
      </c>
      <c r="H318" s="47"/>
      <c r="I318" s="57"/>
    </row>
    <row r="319" spans="1:9" x14ac:dyDescent="0.2">
      <c r="A319" s="3" t="s">
        <v>449</v>
      </c>
      <c r="B319" s="3" t="s">
        <v>15</v>
      </c>
      <c r="C319" s="4">
        <v>36617</v>
      </c>
      <c r="D319" s="3" t="s">
        <v>11</v>
      </c>
      <c r="E319" s="3" t="s">
        <v>115</v>
      </c>
      <c r="F319" s="4">
        <v>45706</v>
      </c>
      <c r="G319" s="9">
        <v>4950</v>
      </c>
      <c r="H319" s="47"/>
      <c r="I319" s="57"/>
    </row>
    <row r="320" spans="1:9" x14ac:dyDescent="0.2">
      <c r="A320" s="3" t="s">
        <v>445</v>
      </c>
      <c r="B320" s="3" t="s">
        <v>15</v>
      </c>
      <c r="C320" s="4">
        <v>34095</v>
      </c>
      <c r="D320" s="3" t="s">
        <v>11</v>
      </c>
      <c r="E320" s="3" t="s">
        <v>61</v>
      </c>
      <c r="F320" s="4">
        <v>42244</v>
      </c>
      <c r="G320" s="9">
        <v>4400</v>
      </c>
      <c r="H320" s="47"/>
      <c r="I320" s="57"/>
    </row>
    <row r="321" spans="1:9" x14ac:dyDescent="0.2">
      <c r="A321" s="51" t="s">
        <v>151</v>
      </c>
      <c r="B321" s="51" t="s">
        <v>15</v>
      </c>
      <c r="C321" s="52">
        <v>28083</v>
      </c>
      <c r="D321" s="51" t="s">
        <v>11</v>
      </c>
      <c r="E321" s="51" t="s">
        <v>259</v>
      </c>
      <c r="F321" s="52">
        <v>43995</v>
      </c>
      <c r="G321" s="9">
        <v>2350</v>
      </c>
      <c r="H321" s="47"/>
      <c r="I321" s="57"/>
    </row>
    <row r="322" spans="1:9" x14ac:dyDescent="0.2">
      <c r="A322" s="3" t="s">
        <v>232</v>
      </c>
      <c r="B322" s="3" t="s">
        <v>15</v>
      </c>
      <c r="C322" s="4">
        <v>30639</v>
      </c>
      <c r="D322" s="3" t="s">
        <v>6</v>
      </c>
      <c r="E322" s="3" t="s">
        <v>114</v>
      </c>
      <c r="F322" s="4">
        <v>45911</v>
      </c>
      <c r="G322" s="9">
        <v>3950</v>
      </c>
      <c r="H322" s="47"/>
      <c r="I322" s="57"/>
    </row>
    <row r="323" spans="1:9" x14ac:dyDescent="0.2">
      <c r="A323" s="3" t="s">
        <v>195</v>
      </c>
      <c r="B323" s="3" t="s">
        <v>14</v>
      </c>
      <c r="C323" s="4">
        <v>30757</v>
      </c>
      <c r="D323" s="3" t="s">
        <v>10</v>
      </c>
      <c r="E323" s="3" t="s">
        <v>54</v>
      </c>
      <c r="F323" s="4">
        <v>43232</v>
      </c>
      <c r="G323" s="9">
        <v>3600</v>
      </c>
      <c r="H323" s="47"/>
      <c r="I323" s="57"/>
    </row>
    <row r="324" spans="1:9" x14ac:dyDescent="0.2">
      <c r="A324" s="3" t="s">
        <v>276</v>
      </c>
      <c r="B324" s="3" t="s">
        <v>14</v>
      </c>
      <c r="C324" s="4">
        <v>27601</v>
      </c>
      <c r="D324" s="3" t="s">
        <v>7</v>
      </c>
      <c r="E324" s="3" t="s">
        <v>260</v>
      </c>
      <c r="F324" s="4">
        <v>44282</v>
      </c>
      <c r="G324" s="9">
        <v>5400</v>
      </c>
      <c r="H324" s="47"/>
      <c r="I324" s="57"/>
    </row>
    <row r="325" spans="1:9" x14ac:dyDescent="0.2">
      <c r="A325" s="3" t="s">
        <v>226</v>
      </c>
      <c r="B325" s="3" t="s">
        <v>14</v>
      </c>
      <c r="C325" s="4">
        <v>30205</v>
      </c>
      <c r="D325" s="3" t="s">
        <v>7</v>
      </c>
      <c r="E325" s="3" t="s">
        <v>116</v>
      </c>
      <c r="F325" s="4">
        <v>45558</v>
      </c>
      <c r="G325" s="9">
        <v>2550</v>
      </c>
      <c r="H325" s="47"/>
      <c r="I325" s="57"/>
    </row>
    <row r="326" spans="1:9" x14ac:dyDescent="0.2">
      <c r="A326" s="3" t="s">
        <v>380</v>
      </c>
      <c r="B326" s="3" t="s">
        <v>14</v>
      </c>
      <c r="C326" s="4">
        <v>35116</v>
      </c>
      <c r="D326" s="3" t="s">
        <v>7</v>
      </c>
      <c r="E326" s="3" t="s">
        <v>51</v>
      </c>
      <c r="F326" s="4">
        <v>44780</v>
      </c>
      <c r="G326" s="9">
        <v>3450</v>
      </c>
      <c r="H326" s="47"/>
      <c r="I326" s="57"/>
    </row>
    <row r="327" spans="1:9" x14ac:dyDescent="0.2">
      <c r="A327" s="3" t="s">
        <v>274</v>
      </c>
      <c r="B327" s="3" t="s">
        <v>15</v>
      </c>
      <c r="C327" s="4">
        <v>20932</v>
      </c>
      <c r="D327" s="3" t="s">
        <v>7</v>
      </c>
      <c r="E327" s="3" t="s">
        <v>257</v>
      </c>
      <c r="F327" s="4">
        <v>44692</v>
      </c>
      <c r="G327" s="9">
        <v>3200</v>
      </c>
      <c r="H327" s="47"/>
      <c r="I327" s="57"/>
    </row>
    <row r="328" spans="1:9" x14ac:dyDescent="0.2">
      <c r="A328" s="3" t="s">
        <v>252</v>
      </c>
      <c r="B328" s="3" t="s">
        <v>14</v>
      </c>
      <c r="C328" s="4">
        <v>34853</v>
      </c>
      <c r="D328" s="3" t="s">
        <v>6</v>
      </c>
      <c r="E328" s="3" t="s">
        <v>60</v>
      </c>
      <c r="F328" s="4">
        <v>45714</v>
      </c>
      <c r="G328" s="9">
        <v>4000</v>
      </c>
      <c r="H328" s="47"/>
      <c r="I328" s="57"/>
    </row>
    <row r="329" spans="1:9" x14ac:dyDescent="0.2">
      <c r="A329" s="3" t="s">
        <v>320</v>
      </c>
      <c r="B329" s="3" t="s">
        <v>15</v>
      </c>
      <c r="C329" s="4">
        <v>22871</v>
      </c>
      <c r="D329" s="3" t="s">
        <v>10</v>
      </c>
      <c r="E329" s="3" t="s">
        <v>56</v>
      </c>
      <c r="F329" s="4">
        <v>43517</v>
      </c>
      <c r="G329" s="9">
        <v>5650</v>
      </c>
      <c r="H329" s="47"/>
      <c r="I329" s="57"/>
    </row>
    <row r="330" spans="1:9" x14ac:dyDescent="0.2">
      <c r="A330" s="3" t="s">
        <v>222</v>
      </c>
      <c r="B330" s="3" t="s">
        <v>15</v>
      </c>
      <c r="C330" s="4">
        <v>26895</v>
      </c>
      <c r="D330" s="3" t="s">
        <v>11</v>
      </c>
      <c r="E330" s="3" t="s">
        <v>120</v>
      </c>
      <c r="F330" s="4">
        <v>45144</v>
      </c>
      <c r="G330" s="9">
        <v>6850</v>
      </c>
      <c r="H330" s="47"/>
      <c r="I330" s="57"/>
    </row>
    <row r="331" spans="1:9" x14ac:dyDescent="0.2">
      <c r="A331" s="3" t="s">
        <v>165</v>
      </c>
      <c r="B331" s="3" t="s">
        <v>15</v>
      </c>
      <c r="C331" s="4">
        <v>35703</v>
      </c>
      <c r="D331" s="3" t="s">
        <v>6</v>
      </c>
      <c r="E331" s="3" t="s">
        <v>55</v>
      </c>
      <c r="F331" s="4">
        <v>45529</v>
      </c>
      <c r="G331" s="9">
        <v>5000</v>
      </c>
      <c r="H331" s="47"/>
      <c r="I331" s="57"/>
    </row>
    <row r="332" spans="1:9" x14ac:dyDescent="0.2">
      <c r="A332" s="3" t="s">
        <v>368</v>
      </c>
      <c r="B332" s="3" t="s">
        <v>15</v>
      </c>
      <c r="C332" s="4">
        <v>31139</v>
      </c>
      <c r="D332" s="3" t="s">
        <v>7</v>
      </c>
      <c r="E332" s="3" t="s">
        <v>257</v>
      </c>
      <c r="F332" s="4">
        <v>42357</v>
      </c>
      <c r="G332" s="9">
        <v>2800</v>
      </c>
      <c r="H332" s="47"/>
      <c r="I332" s="57"/>
    </row>
    <row r="333" spans="1:9" x14ac:dyDescent="0.2">
      <c r="A333" s="3" t="s">
        <v>422</v>
      </c>
      <c r="B333" s="3" t="s">
        <v>14</v>
      </c>
      <c r="C333" s="4">
        <v>32419</v>
      </c>
      <c r="D333" s="3" t="s">
        <v>11</v>
      </c>
      <c r="E333" s="3" t="s">
        <v>61</v>
      </c>
      <c r="F333" s="4">
        <v>42193</v>
      </c>
      <c r="G333" s="9">
        <v>4200</v>
      </c>
      <c r="H333" s="47"/>
      <c r="I333" s="57"/>
    </row>
    <row r="334" spans="1:9" x14ac:dyDescent="0.2">
      <c r="A334" s="3" t="s">
        <v>170</v>
      </c>
      <c r="B334" s="3" t="s">
        <v>14</v>
      </c>
      <c r="C334" s="4">
        <v>29374</v>
      </c>
      <c r="D334" s="3" t="s">
        <v>11</v>
      </c>
      <c r="E334" s="3" t="s">
        <v>115</v>
      </c>
      <c r="F334" s="4">
        <v>44773</v>
      </c>
      <c r="G334" s="9">
        <v>4550</v>
      </c>
      <c r="H334" s="47"/>
      <c r="I334" s="57"/>
    </row>
    <row r="335" spans="1:9" x14ac:dyDescent="0.2">
      <c r="A335" s="3" t="s">
        <v>101</v>
      </c>
      <c r="B335" s="3" t="s">
        <v>15</v>
      </c>
      <c r="C335" s="4">
        <v>38373</v>
      </c>
      <c r="D335" s="3" t="s">
        <v>11</v>
      </c>
      <c r="E335" s="3" t="s">
        <v>120</v>
      </c>
      <c r="F335" s="4">
        <v>45156</v>
      </c>
      <c r="G335" s="9">
        <v>6150</v>
      </c>
      <c r="H335" s="47"/>
      <c r="I335" s="57"/>
    </row>
    <row r="336" spans="1:9" x14ac:dyDescent="0.2">
      <c r="A336" s="3" t="s">
        <v>392</v>
      </c>
      <c r="B336" s="3" t="s">
        <v>14</v>
      </c>
      <c r="C336" s="4">
        <v>28761</v>
      </c>
      <c r="D336" s="3" t="s">
        <v>4</v>
      </c>
      <c r="E336" s="3" t="s">
        <v>62</v>
      </c>
      <c r="F336" s="4">
        <v>44766</v>
      </c>
      <c r="G336" s="9">
        <v>4500</v>
      </c>
      <c r="H336" s="47"/>
      <c r="I336" s="57"/>
    </row>
    <row r="337" spans="1:9" x14ac:dyDescent="0.2">
      <c r="A337" s="51" t="s">
        <v>142</v>
      </c>
      <c r="B337" s="51" t="s">
        <v>14</v>
      </c>
      <c r="C337" s="52">
        <v>32978</v>
      </c>
      <c r="D337" s="51" t="s">
        <v>11</v>
      </c>
      <c r="E337" s="51" t="s">
        <v>64</v>
      </c>
      <c r="F337" s="52">
        <v>42184</v>
      </c>
      <c r="G337" s="9">
        <v>4650</v>
      </c>
      <c r="H337" s="47"/>
      <c r="I337" s="57"/>
    </row>
    <row r="338" spans="1:9" x14ac:dyDescent="0.2">
      <c r="A338" s="3" t="s">
        <v>412</v>
      </c>
      <c r="B338" s="3" t="s">
        <v>15</v>
      </c>
      <c r="C338" s="4">
        <v>27510</v>
      </c>
      <c r="D338" s="3" t="s">
        <v>8</v>
      </c>
      <c r="E338" s="3" t="s">
        <v>57</v>
      </c>
      <c r="F338" s="4">
        <v>45770</v>
      </c>
      <c r="G338" s="9">
        <v>4800</v>
      </c>
      <c r="H338" s="47"/>
      <c r="I338" s="57"/>
    </row>
    <row r="339" spans="1:9" x14ac:dyDescent="0.2">
      <c r="A339" s="3" t="s">
        <v>328</v>
      </c>
      <c r="B339" s="3" t="s">
        <v>14</v>
      </c>
      <c r="C339" s="4">
        <v>30376</v>
      </c>
      <c r="D339" s="3" t="s">
        <v>7</v>
      </c>
      <c r="E339" s="3" t="s">
        <v>51</v>
      </c>
      <c r="F339" s="4">
        <v>43408</v>
      </c>
      <c r="G339" s="9">
        <v>2550</v>
      </c>
      <c r="H339" s="47"/>
      <c r="I339" s="58"/>
    </row>
    <row r="340" spans="1:9" x14ac:dyDescent="0.2">
      <c r="A340" s="3" t="s">
        <v>385</v>
      </c>
      <c r="B340" s="3" t="s">
        <v>14</v>
      </c>
      <c r="C340" s="4">
        <v>31811</v>
      </c>
      <c r="D340" s="3" t="s">
        <v>6</v>
      </c>
      <c r="E340" s="3" t="s">
        <v>65</v>
      </c>
      <c r="F340" s="4">
        <v>43475</v>
      </c>
      <c r="G340" s="9">
        <v>4000</v>
      </c>
      <c r="H340" s="47"/>
      <c r="I340" s="57"/>
    </row>
    <row r="341" spans="1:9" x14ac:dyDescent="0.2">
      <c r="A341" s="3" t="s">
        <v>337</v>
      </c>
      <c r="B341" s="3" t="s">
        <v>14</v>
      </c>
      <c r="C341" s="4">
        <v>20671</v>
      </c>
      <c r="D341" s="3" t="s">
        <v>4</v>
      </c>
      <c r="E341" s="3" t="s">
        <v>52</v>
      </c>
      <c r="F341" s="4">
        <v>44964</v>
      </c>
      <c r="G341" s="9">
        <v>6800</v>
      </c>
      <c r="H341" s="47"/>
      <c r="I341" s="57"/>
    </row>
    <row r="342" spans="1:9" x14ac:dyDescent="0.2">
      <c r="A342" s="3" t="s">
        <v>434</v>
      </c>
      <c r="B342" s="3" t="s">
        <v>14</v>
      </c>
      <c r="C342" s="4">
        <v>31210</v>
      </c>
      <c r="D342" s="3" t="s">
        <v>6</v>
      </c>
      <c r="E342" s="3" t="s">
        <v>258</v>
      </c>
      <c r="F342" s="4">
        <v>45267</v>
      </c>
      <c r="G342" s="9">
        <v>2150</v>
      </c>
      <c r="H342" s="47"/>
      <c r="I342" s="57"/>
    </row>
    <row r="343" spans="1:9" x14ac:dyDescent="0.2">
      <c r="A343" s="3" t="s">
        <v>324</v>
      </c>
      <c r="B343" s="3" t="s">
        <v>15</v>
      </c>
      <c r="C343" s="4">
        <v>24963</v>
      </c>
      <c r="D343" s="3" t="s">
        <v>11</v>
      </c>
      <c r="E343" s="3" t="s">
        <v>61</v>
      </c>
      <c r="F343" s="4">
        <v>42965</v>
      </c>
      <c r="G343" s="9">
        <v>4350</v>
      </c>
      <c r="H343" s="47"/>
      <c r="I343" s="57"/>
    </row>
    <row r="344" spans="1:9" x14ac:dyDescent="0.2">
      <c r="A344" s="51" t="s">
        <v>130</v>
      </c>
      <c r="B344" s="51" t="s">
        <v>14</v>
      </c>
      <c r="C344" s="52">
        <v>29389</v>
      </c>
      <c r="D344" s="51" t="s">
        <v>11</v>
      </c>
      <c r="E344" s="51" t="s">
        <v>259</v>
      </c>
      <c r="F344" s="52">
        <v>45170</v>
      </c>
      <c r="G344" s="9">
        <v>2750</v>
      </c>
      <c r="H344" s="47"/>
      <c r="I344" s="57"/>
    </row>
    <row r="345" spans="1:9" x14ac:dyDescent="0.2">
      <c r="A345" s="3" t="s">
        <v>326</v>
      </c>
      <c r="B345" s="3" t="s">
        <v>14</v>
      </c>
      <c r="C345" s="4">
        <v>27672</v>
      </c>
      <c r="D345" s="3" t="s">
        <v>7</v>
      </c>
      <c r="E345" s="3" t="s">
        <v>260</v>
      </c>
      <c r="F345" s="4">
        <v>44249</v>
      </c>
      <c r="G345" s="9">
        <v>5750</v>
      </c>
      <c r="H345" s="47"/>
      <c r="I345" s="57"/>
    </row>
    <row r="346" spans="1:9" x14ac:dyDescent="0.2">
      <c r="A346" s="3" t="s">
        <v>83</v>
      </c>
      <c r="B346" s="3" t="s">
        <v>14</v>
      </c>
      <c r="C346" s="4">
        <v>26873</v>
      </c>
      <c r="D346" s="3" t="s">
        <v>6</v>
      </c>
      <c r="E346" s="3" t="s">
        <v>114</v>
      </c>
      <c r="F346" s="4">
        <v>42424</v>
      </c>
      <c r="G346" s="9">
        <v>3300</v>
      </c>
      <c r="H346" s="47"/>
      <c r="I346" s="57"/>
    </row>
    <row r="347" spans="1:9" x14ac:dyDescent="0.2">
      <c r="A347" s="3" t="s">
        <v>279</v>
      </c>
      <c r="B347" s="3" t="s">
        <v>14</v>
      </c>
      <c r="C347" s="4">
        <v>25147</v>
      </c>
      <c r="D347" s="3" t="s">
        <v>10</v>
      </c>
      <c r="E347" s="3" t="s">
        <v>54</v>
      </c>
      <c r="F347" s="4">
        <v>43364</v>
      </c>
      <c r="G347" s="9">
        <v>2500</v>
      </c>
      <c r="H347" s="47"/>
      <c r="I347" s="57"/>
    </row>
    <row r="348" spans="1:9" x14ac:dyDescent="0.2">
      <c r="A348" s="3" t="s">
        <v>110</v>
      </c>
      <c r="B348" s="3" t="s">
        <v>14</v>
      </c>
      <c r="C348" s="4">
        <v>29855</v>
      </c>
      <c r="D348" s="3" t="s">
        <v>6</v>
      </c>
      <c r="E348" s="3" t="s">
        <v>258</v>
      </c>
      <c r="F348" s="4">
        <v>44303</v>
      </c>
      <c r="G348" s="9">
        <v>2500</v>
      </c>
      <c r="H348" s="47"/>
      <c r="I348" s="57"/>
    </row>
    <row r="349" spans="1:9" x14ac:dyDescent="0.2">
      <c r="A349" s="3" t="s">
        <v>441</v>
      </c>
      <c r="B349" s="3" t="s">
        <v>15</v>
      </c>
      <c r="C349" s="4">
        <v>35595</v>
      </c>
      <c r="D349" s="3" t="s">
        <v>6</v>
      </c>
      <c r="E349" s="3" t="s">
        <v>55</v>
      </c>
      <c r="F349" s="4">
        <v>44104</v>
      </c>
      <c r="G349" s="9">
        <v>4900</v>
      </c>
      <c r="H349" s="47"/>
      <c r="I349" s="57"/>
    </row>
    <row r="350" spans="1:9" x14ac:dyDescent="0.2">
      <c r="A350" s="3" t="s">
        <v>352</v>
      </c>
      <c r="B350" s="3" t="s">
        <v>15</v>
      </c>
      <c r="C350" s="4">
        <v>34506</v>
      </c>
      <c r="D350" s="3" t="s">
        <v>10</v>
      </c>
      <c r="E350" s="3" t="s">
        <v>56</v>
      </c>
      <c r="F350" s="4">
        <v>44499</v>
      </c>
      <c r="G350" s="9">
        <v>4300</v>
      </c>
      <c r="H350" s="47"/>
      <c r="I350" s="58"/>
    </row>
    <row r="351" spans="1:9" x14ac:dyDescent="0.2">
      <c r="A351" s="3" t="s">
        <v>386</v>
      </c>
      <c r="B351" s="3" t="s">
        <v>14</v>
      </c>
      <c r="C351" s="4">
        <v>33130</v>
      </c>
      <c r="D351" s="3" t="s">
        <v>6</v>
      </c>
      <c r="E351" s="3" t="s">
        <v>114</v>
      </c>
      <c r="F351" s="4">
        <v>44739</v>
      </c>
      <c r="G351" s="9">
        <v>3050</v>
      </c>
      <c r="H351" s="47"/>
      <c r="I351" s="57"/>
    </row>
    <row r="352" spans="1:9" x14ac:dyDescent="0.2">
      <c r="A352" s="3" t="s">
        <v>162</v>
      </c>
      <c r="B352" s="3" t="s">
        <v>15</v>
      </c>
      <c r="C352" s="4">
        <v>29862</v>
      </c>
      <c r="D352" s="3" t="s">
        <v>7</v>
      </c>
      <c r="E352" s="3" t="s">
        <v>257</v>
      </c>
      <c r="F352" s="4">
        <v>43020</v>
      </c>
      <c r="G352" s="9">
        <v>3550</v>
      </c>
      <c r="H352" s="47"/>
      <c r="I352" s="58"/>
    </row>
    <row r="353" spans="1:9" x14ac:dyDescent="0.2">
      <c r="A353" s="3" t="s">
        <v>376</v>
      </c>
      <c r="B353" s="3" t="s">
        <v>15</v>
      </c>
      <c r="C353" s="4">
        <v>30671</v>
      </c>
      <c r="D353" s="3" t="s">
        <v>6</v>
      </c>
      <c r="E353" s="3" t="s">
        <v>258</v>
      </c>
      <c r="F353" s="4">
        <v>44320</v>
      </c>
      <c r="G353" s="9">
        <v>2500</v>
      </c>
      <c r="H353" s="47"/>
      <c r="I353" s="57"/>
    </row>
    <row r="354" spans="1:9" x14ac:dyDescent="0.2">
      <c r="A354" s="3" t="s">
        <v>254</v>
      </c>
      <c r="B354" s="3" t="s">
        <v>14</v>
      </c>
      <c r="C354" s="4">
        <v>30857</v>
      </c>
      <c r="D354" s="3" t="s">
        <v>6</v>
      </c>
      <c r="E354" s="3" t="s">
        <v>55</v>
      </c>
      <c r="F354" s="4">
        <v>44354</v>
      </c>
      <c r="G354" s="9">
        <v>4500</v>
      </c>
      <c r="H354" s="47"/>
      <c r="I354" s="57"/>
    </row>
    <row r="355" spans="1:9" x14ac:dyDescent="0.2">
      <c r="A355" s="3" t="s">
        <v>349</v>
      </c>
      <c r="B355" s="3" t="s">
        <v>14</v>
      </c>
      <c r="C355" s="4">
        <v>34887</v>
      </c>
      <c r="D355" s="3" t="s">
        <v>6</v>
      </c>
      <c r="E355" s="3" t="s">
        <v>258</v>
      </c>
      <c r="F355" s="4">
        <v>43246</v>
      </c>
      <c r="G355" s="9">
        <v>2700</v>
      </c>
      <c r="H355" s="47"/>
      <c r="I355" s="57"/>
    </row>
    <row r="356" spans="1:9" x14ac:dyDescent="0.2">
      <c r="A356" s="3" t="s">
        <v>358</v>
      </c>
      <c r="B356" s="3" t="s">
        <v>14</v>
      </c>
      <c r="C356" s="4">
        <v>35920</v>
      </c>
      <c r="D356" s="3" t="s">
        <v>10</v>
      </c>
      <c r="E356" s="3" t="s">
        <v>12</v>
      </c>
      <c r="F356" s="4">
        <v>45664</v>
      </c>
      <c r="G356" s="9">
        <v>4200</v>
      </c>
      <c r="H356" s="47"/>
      <c r="I356" s="57"/>
    </row>
    <row r="357" spans="1:9" x14ac:dyDescent="0.2">
      <c r="A357" s="3" t="s">
        <v>308</v>
      </c>
      <c r="B357" s="3" t="s">
        <v>15</v>
      </c>
      <c r="C357" s="4">
        <v>33770</v>
      </c>
      <c r="D357" s="3" t="s">
        <v>7</v>
      </c>
      <c r="E357" s="3" t="s">
        <v>53</v>
      </c>
      <c r="F357" s="4">
        <v>42456</v>
      </c>
      <c r="G357" s="9">
        <v>2000</v>
      </c>
      <c r="H357" s="47"/>
      <c r="I357" s="57"/>
    </row>
    <row r="358" spans="1:9" x14ac:dyDescent="0.2">
      <c r="A358" s="3" t="s">
        <v>436</v>
      </c>
      <c r="B358" s="3" t="s">
        <v>14</v>
      </c>
      <c r="C358" s="4">
        <v>33103</v>
      </c>
      <c r="D358" s="3" t="s">
        <v>11</v>
      </c>
      <c r="E358" s="3" t="s">
        <v>115</v>
      </c>
      <c r="F358" s="4">
        <v>42143</v>
      </c>
      <c r="G358" s="9">
        <v>5000</v>
      </c>
      <c r="H358" s="47"/>
      <c r="I358" s="57"/>
    </row>
    <row r="359" spans="1:9" x14ac:dyDescent="0.2">
      <c r="A359" s="51" t="s">
        <v>132</v>
      </c>
      <c r="B359" s="51" t="s">
        <v>15</v>
      </c>
      <c r="C359" s="52">
        <v>26358</v>
      </c>
      <c r="D359" s="51" t="s">
        <v>11</v>
      </c>
      <c r="E359" s="51" t="s">
        <v>120</v>
      </c>
      <c r="F359" s="52">
        <v>43679</v>
      </c>
      <c r="G359" s="9">
        <v>4850</v>
      </c>
      <c r="H359" s="47"/>
      <c r="I359" s="57"/>
    </row>
    <row r="360" spans="1:9" x14ac:dyDescent="0.2">
      <c r="A360" s="3" t="s">
        <v>402</v>
      </c>
      <c r="B360" s="3" t="s">
        <v>15</v>
      </c>
      <c r="C360" s="4">
        <v>35075</v>
      </c>
      <c r="D360" s="3" t="s">
        <v>7</v>
      </c>
      <c r="E360" s="3" t="s">
        <v>260</v>
      </c>
      <c r="F360" s="4">
        <v>42096</v>
      </c>
      <c r="G360" s="9">
        <v>5200</v>
      </c>
      <c r="H360" s="47"/>
      <c r="I360" s="57"/>
    </row>
    <row r="361" spans="1:9" x14ac:dyDescent="0.2">
      <c r="A361" s="3" t="s">
        <v>223</v>
      </c>
      <c r="B361" s="3" t="s">
        <v>14</v>
      </c>
      <c r="C361" s="4">
        <v>30927</v>
      </c>
      <c r="D361" s="3" t="s">
        <v>7</v>
      </c>
      <c r="E361" s="3" t="s">
        <v>257</v>
      </c>
      <c r="F361" s="4">
        <v>44912</v>
      </c>
      <c r="G361" s="9">
        <v>3750</v>
      </c>
      <c r="H361" s="47"/>
      <c r="I361" s="57"/>
    </row>
    <row r="362" spans="1:9" x14ac:dyDescent="0.2">
      <c r="A362" s="51" t="s">
        <v>137</v>
      </c>
      <c r="B362" s="51" t="s">
        <v>15</v>
      </c>
      <c r="C362" s="52">
        <v>28515</v>
      </c>
      <c r="D362" s="51" t="s">
        <v>4</v>
      </c>
      <c r="E362" s="51" t="s">
        <v>117</v>
      </c>
      <c r="F362" s="52">
        <v>42537</v>
      </c>
      <c r="G362" s="9">
        <v>4150</v>
      </c>
      <c r="H362" s="47"/>
      <c r="I362" s="57"/>
    </row>
    <row r="363" spans="1:9" x14ac:dyDescent="0.2">
      <c r="A363" s="3" t="s">
        <v>284</v>
      </c>
      <c r="B363" s="3" t="s">
        <v>14</v>
      </c>
      <c r="C363" s="4">
        <v>35309</v>
      </c>
      <c r="D363" s="3" t="s">
        <v>6</v>
      </c>
      <c r="E363" s="3" t="s">
        <v>65</v>
      </c>
      <c r="F363" s="4">
        <v>42608</v>
      </c>
      <c r="G363" s="9">
        <v>4050</v>
      </c>
      <c r="H363" s="47"/>
      <c r="I363" s="57"/>
    </row>
    <row r="364" spans="1:9" x14ac:dyDescent="0.2">
      <c r="A364" s="3" t="s">
        <v>289</v>
      </c>
      <c r="B364" s="3" t="s">
        <v>14</v>
      </c>
      <c r="C364" s="4">
        <v>31384</v>
      </c>
      <c r="D364" s="3" t="s">
        <v>10</v>
      </c>
      <c r="E364" s="3" t="s">
        <v>113</v>
      </c>
      <c r="F364" s="4">
        <v>44684</v>
      </c>
      <c r="G364" s="9">
        <v>2900</v>
      </c>
      <c r="H364" s="47"/>
      <c r="I364" s="57"/>
    </row>
    <row r="365" spans="1:9" x14ac:dyDescent="0.2">
      <c r="A365" s="3" t="s">
        <v>351</v>
      </c>
      <c r="B365" s="3" t="s">
        <v>14</v>
      </c>
      <c r="C365" s="4">
        <v>35464</v>
      </c>
      <c r="D365" s="3" t="s">
        <v>4</v>
      </c>
      <c r="E365" s="3" t="s">
        <v>13</v>
      </c>
      <c r="F365" s="4">
        <v>44140</v>
      </c>
      <c r="G365" s="9">
        <v>3800</v>
      </c>
      <c r="H365" s="47"/>
      <c r="I365" s="57"/>
    </row>
    <row r="366" spans="1:9" x14ac:dyDescent="0.2">
      <c r="A366" s="3" t="s">
        <v>204</v>
      </c>
      <c r="B366" s="3" t="s">
        <v>15</v>
      </c>
      <c r="C366" s="4">
        <v>38373</v>
      </c>
      <c r="D366" s="3" t="s">
        <v>11</v>
      </c>
      <c r="E366" s="3" t="s">
        <v>61</v>
      </c>
      <c r="F366" s="4">
        <v>45965</v>
      </c>
      <c r="G366" s="9">
        <v>4500</v>
      </c>
      <c r="H366" s="47"/>
      <c r="I366" s="57"/>
    </row>
    <row r="367" spans="1:9" x14ac:dyDescent="0.2">
      <c r="A367" s="3" t="s">
        <v>194</v>
      </c>
      <c r="B367" s="3" t="s">
        <v>15</v>
      </c>
      <c r="C367" s="4">
        <v>33028</v>
      </c>
      <c r="D367" s="3" t="s">
        <v>6</v>
      </c>
      <c r="E367" s="3" t="s">
        <v>65</v>
      </c>
      <c r="F367" s="4">
        <v>45389</v>
      </c>
      <c r="G367" s="9">
        <v>3450</v>
      </c>
      <c r="H367" s="47"/>
      <c r="I367" s="57"/>
    </row>
    <row r="368" spans="1:9" x14ac:dyDescent="0.2">
      <c r="A368" s="3" t="s">
        <v>180</v>
      </c>
      <c r="B368" s="3" t="s">
        <v>14</v>
      </c>
      <c r="C368" s="4">
        <v>32453</v>
      </c>
      <c r="D368" s="3" t="s">
        <v>6</v>
      </c>
      <c r="E368" s="3" t="s">
        <v>55</v>
      </c>
      <c r="F368" s="4">
        <v>42544</v>
      </c>
      <c r="G368" s="9">
        <v>4050</v>
      </c>
      <c r="H368" s="47"/>
      <c r="I368" s="57"/>
    </row>
    <row r="369" spans="1:9" x14ac:dyDescent="0.2">
      <c r="A369" s="3" t="s">
        <v>430</v>
      </c>
      <c r="B369" s="3" t="s">
        <v>15</v>
      </c>
      <c r="C369" s="4">
        <v>32395</v>
      </c>
      <c r="D369" s="3" t="s">
        <v>11</v>
      </c>
      <c r="E369" s="3" t="s">
        <v>61</v>
      </c>
      <c r="F369" s="4">
        <v>42286</v>
      </c>
      <c r="G369" s="9">
        <v>4450</v>
      </c>
      <c r="H369" s="47"/>
      <c r="I369" s="57"/>
    </row>
    <row r="370" spans="1:9" x14ac:dyDescent="0.2">
      <c r="A370" s="3" t="s">
        <v>70</v>
      </c>
      <c r="B370" s="3" t="s">
        <v>15</v>
      </c>
      <c r="C370" s="4">
        <v>30816</v>
      </c>
      <c r="D370" s="3" t="s">
        <v>11</v>
      </c>
      <c r="E370" s="3" t="s">
        <v>259</v>
      </c>
      <c r="F370" s="4">
        <v>44937</v>
      </c>
      <c r="G370" s="9">
        <v>3200</v>
      </c>
      <c r="H370" s="47"/>
      <c r="I370" s="57"/>
    </row>
    <row r="371" spans="1:9" x14ac:dyDescent="0.2">
      <c r="A371" s="3" t="s">
        <v>366</v>
      </c>
      <c r="B371" s="3" t="s">
        <v>15</v>
      </c>
      <c r="C371" s="4">
        <v>29353</v>
      </c>
      <c r="D371" s="3" t="s">
        <v>7</v>
      </c>
      <c r="E371" s="3" t="s">
        <v>257</v>
      </c>
      <c r="F371" s="4">
        <v>44610</v>
      </c>
      <c r="G371" s="9">
        <v>3050</v>
      </c>
      <c r="H371" s="47"/>
      <c r="I371" s="57"/>
    </row>
    <row r="372" spans="1:9" x14ac:dyDescent="0.2">
      <c r="A372" s="3" t="s">
        <v>230</v>
      </c>
      <c r="B372" s="3" t="s">
        <v>14</v>
      </c>
      <c r="C372" s="4">
        <v>22225</v>
      </c>
      <c r="D372" s="3" t="s">
        <v>7</v>
      </c>
      <c r="E372" s="3" t="s">
        <v>116</v>
      </c>
      <c r="F372" s="4">
        <v>44706</v>
      </c>
      <c r="G372" s="9">
        <v>2650</v>
      </c>
      <c r="H372" s="47"/>
      <c r="I372" s="57"/>
    </row>
    <row r="373" spans="1:9" x14ac:dyDescent="0.2">
      <c r="A373" s="3" t="s">
        <v>102</v>
      </c>
      <c r="B373" s="3" t="s">
        <v>15</v>
      </c>
      <c r="C373" s="4">
        <v>26473</v>
      </c>
      <c r="D373" s="3" t="s">
        <v>8</v>
      </c>
      <c r="E373" s="3" t="s">
        <v>57</v>
      </c>
      <c r="F373" s="4">
        <v>45021</v>
      </c>
      <c r="G373" s="9">
        <v>4950</v>
      </c>
      <c r="H373" s="47"/>
      <c r="I373" s="57"/>
    </row>
    <row r="374" spans="1:9" x14ac:dyDescent="0.2">
      <c r="A374"/>
      <c r="B374"/>
      <c r="C374"/>
      <c r="D374"/>
      <c r="E374"/>
      <c r="F374"/>
      <c r="G374"/>
      <c r="H374"/>
    </row>
    <row r="375" spans="1:9" x14ac:dyDescent="0.2">
      <c r="A375"/>
      <c r="B375"/>
      <c r="C375"/>
      <c r="D375"/>
      <c r="E375"/>
      <c r="F375"/>
      <c r="G375"/>
      <c r="H375"/>
    </row>
    <row r="376" spans="1:9" x14ac:dyDescent="0.2">
      <c r="A376"/>
      <c r="B376"/>
      <c r="C376"/>
      <c r="D376"/>
      <c r="E376"/>
      <c r="F376"/>
      <c r="G376"/>
      <c r="H376"/>
    </row>
  </sheetData>
  <sheetProtection sort="0" autoFilter="0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574E2-271B-624A-B642-BFBDAE52CD0F}">
  <sheetPr>
    <tabColor theme="7" tint="0.79998168889431442"/>
  </sheetPr>
  <dimension ref="B1:W416"/>
  <sheetViews>
    <sheetView showGridLines="0" zoomScaleNormal="100" workbookViewId="0">
      <selection activeCell="K6" sqref="K6"/>
    </sheetView>
  </sheetViews>
  <sheetFormatPr baseColWidth="10" defaultColWidth="10.83203125" defaultRowHeight="16" x14ac:dyDescent="0.2"/>
  <cols>
    <col min="1" max="1" width="2.83203125" style="7" customWidth="1"/>
    <col min="2" max="3" width="22.83203125" style="7" customWidth="1"/>
    <col min="4" max="9" width="22.83203125" style="6" customWidth="1"/>
    <col min="10" max="10" width="15.83203125" style="6" customWidth="1"/>
    <col min="11" max="18" width="21" style="7" customWidth="1"/>
    <col min="19" max="19" width="19.33203125" style="7" customWidth="1"/>
    <col min="20" max="20" width="17.6640625" style="7" bestFit="1" customWidth="1"/>
    <col min="21" max="21" width="24.83203125" style="7" bestFit="1" customWidth="1"/>
    <col min="22" max="22" width="19.33203125" style="7" customWidth="1"/>
    <col min="23" max="23" width="20.1640625" style="7" bestFit="1" customWidth="1"/>
    <col min="24" max="24" width="28" style="7" bestFit="1" customWidth="1"/>
    <col min="25" max="16384" width="10.83203125" style="7"/>
  </cols>
  <sheetData>
    <row r="1" spans="2:16" customFormat="1" ht="17" thickBot="1" x14ac:dyDescent="0.25"/>
    <row r="2" spans="2:16" ht="30" customHeight="1" thickBot="1" x14ac:dyDescent="0.25">
      <c r="B2" s="64" t="s">
        <v>37</v>
      </c>
      <c r="C2" s="65"/>
      <c r="D2" s="65"/>
      <c r="E2" s="65"/>
      <c r="F2" s="65"/>
      <c r="G2" s="65"/>
      <c r="H2" s="65"/>
      <c r="I2" s="66"/>
      <c r="J2" s="46" t="s">
        <v>32</v>
      </c>
    </row>
    <row r="3" spans="2:16" x14ac:dyDescent="0.2">
      <c r="B3" s="16"/>
      <c r="C3" s="13"/>
      <c r="D3" s="10"/>
      <c r="E3" s="10"/>
      <c r="F3" s="10"/>
      <c r="G3" s="10"/>
      <c r="H3" s="10"/>
      <c r="I3" s="12"/>
    </row>
    <row r="4" spans="2:16" x14ac:dyDescent="0.2">
      <c r="B4" s="16"/>
      <c r="C4" s="13"/>
      <c r="D4" s="10"/>
      <c r="E4" s="10"/>
      <c r="F4" s="10"/>
      <c r="G4" s="10"/>
      <c r="H4" s="10"/>
      <c r="I4" s="12"/>
    </row>
    <row r="5" spans="2:16" x14ac:dyDescent="0.2">
      <c r="B5" s="16"/>
      <c r="C5" s="13"/>
      <c r="D5" s="10"/>
      <c r="E5" s="10"/>
      <c r="F5" s="10"/>
      <c r="G5" s="10"/>
      <c r="H5" s="17"/>
      <c r="I5" s="12"/>
      <c r="J5" s="8"/>
      <c r="K5" s="45" t="s">
        <v>29</v>
      </c>
      <c r="L5" s="45" t="s">
        <v>30</v>
      </c>
      <c r="M5" s="45" t="s">
        <v>31</v>
      </c>
    </row>
    <row r="6" spans="2:16" x14ac:dyDescent="0.2">
      <c r="B6" s="16"/>
      <c r="C6" s="13"/>
      <c r="D6" s="10"/>
      <c r="E6" s="18"/>
      <c r="F6" s="17"/>
      <c r="G6" s="10"/>
      <c r="H6" s="17"/>
      <c r="I6" s="12"/>
      <c r="J6" s="8"/>
      <c r="K6" s="55"/>
      <c r="L6" s="56"/>
      <c r="M6" s="55"/>
    </row>
    <row r="7" spans="2:16" x14ac:dyDescent="0.2">
      <c r="B7" s="16"/>
      <c r="C7" s="13"/>
      <c r="D7" s="10"/>
      <c r="E7" s="18"/>
      <c r="F7" s="17"/>
      <c r="G7" s="10"/>
      <c r="H7" s="17"/>
      <c r="I7" s="12"/>
      <c r="J7" s="8"/>
    </row>
    <row r="8" spans="2:16" ht="17" thickBot="1" x14ac:dyDescent="0.25">
      <c r="B8" s="26"/>
      <c r="C8" s="27"/>
      <c r="D8" s="10"/>
      <c r="E8" s="10"/>
      <c r="F8" s="10"/>
      <c r="G8" s="10"/>
      <c r="H8" s="10"/>
      <c r="I8" s="12"/>
    </row>
    <row r="9" spans="2:16" x14ac:dyDescent="0.2">
      <c r="B9" s="16"/>
      <c r="C9" s="13"/>
      <c r="D9" s="30"/>
      <c r="E9" s="31"/>
      <c r="F9" s="32"/>
      <c r="G9" s="31"/>
      <c r="H9" s="31"/>
      <c r="I9" s="39"/>
    </row>
    <row r="10" spans="2:16" x14ac:dyDescent="0.2">
      <c r="B10" s="16"/>
      <c r="C10" s="13"/>
      <c r="D10" s="33"/>
      <c r="E10" s="10"/>
      <c r="F10" s="34"/>
      <c r="G10" s="10"/>
      <c r="H10" s="10"/>
      <c r="I10" s="12"/>
      <c r="K10"/>
      <c r="L10"/>
      <c r="M10"/>
      <c r="N10"/>
      <c r="O10"/>
      <c r="P10"/>
    </row>
    <row r="11" spans="2:16" x14ac:dyDescent="0.2">
      <c r="B11" s="16"/>
      <c r="C11" s="13"/>
      <c r="D11" s="33"/>
      <c r="E11" s="10"/>
      <c r="F11" s="34"/>
      <c r="G11" s="10"/>
      <c r="H11" s="10"/>
      <c r="I11" s="12"/>
      <c r="K11"/>
      <c r="L11"/>
      <c r="M11"/>
      <c r="N11"/>
      <c r="O11"/>
      <c r="P11"/>
    </row>
    <row r="12" spans="2:16" x14ac:dyDescent="0.2">
      <c r="B12" s="16"/>
      <c r="C12" s="13"/>
      <c r="D12" s="33"/>
      <c r="E12" s="10"/>
      <c r="F12" s="34"/>
      <c r="G12" s="10"/>
      <c r="H12" s="10"/>
      <c r="I12" s="12"/>
      <c r="K12"/>
      <c r="L12"/>
      <c r="M12"/>
      <c r="N12"/>
      <c r="O12"/>
      <c r="P12"/>
    </row>
    <row r="13" spans="2:16" x14ac:dyDescent="0.2">
      <c r="B13" s="16"/>
      <c r="C13" s="13"/>
      <c r="D13" s="33"/>
      <c r="E13" s="10"/>
      <c r="F13" s="34"/>
      <c r="G13" s="10"/>
      <c r="H13" s="10"/>
      <c r="I13" s="12"/>
      <c r="K13"/>
      <c r="L13"/>
      <c r="M13"/>
      <c r="N13"/>
      <c r="O13"/>
      <c r="P13"/>
    </row>
    <row r="14" spans="2:16" x14ac:dyDescent="0.2">
      <c r="B14" s="16"/>
      <c r="C14" s="13"/>
      <c r="D14" s="33"/>
      <c r="E14" s="10"/>
      <c r="F14" s="34"/>
      <c r="G14" s="10"/>
      <c r="H14" s="10"/>
      <c r="I14" s="12"/>
      <c r="K14"/>
      <c r="L14"/>
      <c r="M14"/>
      <c r="N14"/>
      <c r="O14"/>
      <c r="P14"/>
    </row>
    <row r="15" spans="2:16" x14ac:dyDescent="0.2">
      <c r="B15" s="19"/>
      <c r="C15" s="11"/>
      <c r="D15" s="35"/>
      <c r="E15" s="11"/>
      <c r="F15" s="34"/>
      <c r="G15" s="11"/>
      <c r="H15" s="11"/>
      <c r="I15" s="12"/>
      <c r="K15"/>
      <c r="L15"/>
      <c r="M15"/>
      <c r="N15"/>
      <c r="O15"/>
      <c r="P15"/>
    </row>
    <row r="16" spans="2:16" x14ac:dyDescent="0.2">
      <c r="B16" s="19"/>
      <c r="C16" s="11"/>
      <c r="D16" s="35"/>
      <c r="E16" s="11"/>
      <c r="F16" s="34"/>
      <c r="G16" s="11"/>
      <c r="H16" s="11"/>
      <c r="I16" s="12"/>
      <c r="K16"/>
      <c r="L16"/>
      <c r="M16"/>
      <c r="N16"/>
      <c r="O16"/>
      <c r="P16"/>
    </row>
    <row r="17" spans="2:23" x14ac:dyDescent="0.2">
      <c r="B17" s="19"/>
      <c r="C17" s="11"/>
      <c r="D17" s="35"/>
      <c r="E17" s="11"/>
      <c r="F17" s="34"/>
      <c r="G17" s="11"/>
      <c r="H17" s="11"/>
      <c r="I17" s="12"/>
      <c r="K17"/>
      <c r="L17"/>
      <c r="M17"/>
      <c r="N17"/>
      <c r="O17"/>
      <c r="P17"/>
    </row>
    <row r="18" spans="2:23" x14ac:dyDescent="0.2">
      <c r="B18" s="19"/>
      <c r="C18" s="11"/>
      <c r="D18" s="35"/>
      <c r="E18" s="11"/>
      <c r="F18" s="34"/>
      <c r="G18" s="11"/>
      <c r="H18" s="11"/>
      <c r="I18" s="12"/>
      <c r="K18"/>
      <c r="L18"/>
      <c r="M18"/>
      <c r="N18"/>
      <c r="O18"/>
      <c r="P18"/>
    </row>
    <row r="19" spans="2:23" x14ac:dyDescent="0.2">
      <c r="B19" s="19"/>
      <c r="C19" s="11"/>
      <c r="D19" s="35"/>
      <c r="E19" s="11"/>
      <c r="F19" s="34"/>
      <c r="G19" s="11"/>
      <c r="H19" s="11"/>
      <c r="I19" s="12"/>
      <c r="K19"/>
      <c r="L19"/>
      <c r="M19"/>
      <c r="N19"/>
      <c r="O19"/>
      <c r="P19"/>
    </row>
    <row r="20" spans="2:23" ht="17" thickBot="1" x14ac:dyDescent="0.25">
      <c r="B20" s="19"/>
      <c r="C20" s="11"/>
      <c r="D20" s="36"/>
      <c r="E20" s="37"/>
      <c r="F20" s="38"/>
      <c r="G20" s="11"/>
      <c r="H20" s="11"/>
      <c r="I20" s="12"/>
      <c r="K20"/>
      <c r="L20"/>
      <c r="M20"/>
      <c r="N20"/>
      <c r="O20"/>
      <c r="P20"/>
    </row>
    <row r="21" spans="2:23" x14ac:dyDescent="0.2">
      <c r="B21" s="19"/>
      <c r="C21" s="11"/>
      <c r="D21" s="40"/>
      <c r="E21" s="41"/>
      <c r="F21" s="31"/>
      <c r="G21" s="30"/>
      <c r="H21" s="31"/>
      <c r="I21" s="39"/>
      <c r="K21"/>
      <c r="L21"/>
      <c r="M21"/>
      <c r="N21"/>
      <c r="O21"/>
      <c r="P21"/>
    </row>
    <row r="22" spans="2:23" x14ac:dyDescent="0.2">
      <c r="B22" s="19"/>
      <c r="C22" s="11"/>
      <c r="D22" s="35"/>
      <c r="E22" s="11"/>
      <c r="F22" s="10"/>
      <c r="G22" s="33"/>
      <c r="H22" s="10"/>
      <c r="I22" s="12"/>
      <c r="K22"/>
      <c r="L22"/>
      <c r="M22"/>
      <c r="N22"/>
      <c r="O22"/>
      <c r="P22"/>
    </row>
    <row r="23" spans="2:23" x14ac:dyDescent="0.2">
      <c r="B23" s="19"/>
      <c r="C23" s="11"/>
      <c r="D23" s="35"/>
      <c r="E23" s="11"/>
      <c r="F23" s="10"/>
      <c r="G23" s="33"/>
      <c r="H23" s="10"/>
      <c r="I23" s="12"/>
      <c r="K23"/>
      <c r="L23"/>
      <c r="M23"/>
      <c r="N23"/>
      <c r="O23"/>
      <c r="P23"/>
    </row>
    <row r="24" spans="2:23" x14ac:dyDescent="0.2">
      <c r="B24" s="19"/>
      <c r="C24" s="11"/>
      <c r="D24" s="35"/>
      <c r="E24" s="11"/>
      <c r="F24" s="10"/>
      <c r="G24" s="33"/>
      <c r="H24" s="10"/>
      <c r="I24" s="12"/>
      <c r="K24"/>
      <c r="L24"/>
      <c r="M24"/>
      <c r="N24"/>
      <c r="O24"/>
      <c r="P24"/>
    </row>
    <row r="25" spans="2:23" x14ac:dyDescent="0.2">
      <c r="B25" s="19"/>
      <c r="C25" s="11"/>
      <c r="D25" s="35"/>
      <c r="E25" s="11"/>
      <c r="F25" s="10"/>
      <c r="G25" s="33"/>
      <c r="H25" s="10"/>
      <c r="I25" s="12"/>
      <c r="K25"/>
      <c r="L25"/>
      <c r="M25"/>
      <c r="N25"/>
      <c r="O25"/>
      <c r="P25"/>
      <c r="W25"/>
    </row>
    <row r="26" spans="2:23" x14ac:dyDescent="0.2">
      <c r="B26" s="19"/>
      <c r="C26" s="11"/>
      <c r="D26" s="35"/>
      <c r="E26" s="11"/>
      <c r="F26" s="10"/>
      <c r="G26" s="33"/>
      <c r="H26" s="10"/>
      <c r="I26" s="12"/>
      <c r="K26"/>
      <c r="L26"/>
      <c r="M26"/>
      <c r="N26"/>
      <c r="O26"/>
      <c r="P26"/>
      <c r="T26"/>
      <c r="U26"/>
    </row>
    <row r="27" spans="2:23" x14ac:dyDescent="0.2">
      <c r="B27" s="19"/>
      <c r="C27" s="11"/>
      <c r="D27" s="35"/>
      <c r="E27" s="11"/>
      <c r="F27" s="10"/>
      <c r="G27" s="33"/>
      <c r="H27" s="10"/>
      <c r="I27" s="12"/>
      <c r="K27"/>
      <c r="L27"/>
      <c r="M27"/>
      <c r="N27"/>
      <c r="O27"/>
      <c r="P27"/>
      <c r="T27"/>
      <c r="U27"/>
    </row>
    <row r="28" spans="2:23" x14ac:dyDescent="0.2">
      <c r="B28" s="19"/>
      <c r="C28" s="11"/>
      <c r="D28" s="35"/>
      <c r="E28" s="11"/>
      <c r="F28" s="10"/>
      <c r="G28" s="33"/>
      <c r="H28" s="10"/>
      <c r="I28" s="12"/>
      <c r="K28"/>
      <c r="L28"/>
      <c r="M28"/>
      <c r="N28"/>
      <c r="O28"/>
      <c r="P28"/>
      <c r="T28"/>
      <c r="U28"/>
    </row>
    <row r="29" spans="2:23" x14ac:dyDescent="0.2">
      <c r="B29" s="19"/>
      <c r="C29" s="11"/>
      <c r="D29" s="35"/>
      <c r="E29" s="11"/>
      <c r="F29" s="10"/>
      <c r="G29" s="33"/>
      <c r="H29" s="10"/>
      <c r="I29" s="12"/>
      <c r="K29"/>
      <c r="L29"/>
      <c r="M29"/>
      <c r="N29"/>
      <c r="O29"/>
      <c r="P29"/>
      <c r="T29"/>
      <c r="U29"/>
    </row>
    <row r="30" spans="2:23" x14ac:dyDescent="0.2">
      <c r="B30" s="16"/>
      <c r="C30" s="13"/>
      <c r="D30" s="33"/>
      <c r="E30" s="10"/>
      <c r="F30" s="10"/>
      <c r="G30" s="33"/>
      <c r="H30" s="10"/>
      <c r="I30" s="12"/>
      <c r="K30"/>
      <c r="L30"/>
      <c r="M30"/>
      <c r="N30"/>
      <c r="O30"/>
      <c r="P30"/>
      <c r="T30"/>
      <c r="U30"/>
    </row>
    <row r="31" spans="2:23" x14ac:dyDescent="0.2">
      <c r="B31" s="16"/>
      <c r="C31" s="13"/>
      <c r="D31" s="33"/>
      <c r="E31" s="10"/>
      <c r="F31" s="10"/>
      <c r="G31" s="33"/>
      <c r="H31" s="10"/>
      <c r="I31" s="12"/>
      <c r="K31"/>
      <c r="L31"/>
      <c r="M31"/>
      <c r="N31"/>
      <c r="O31"/>
      <c r="P31"/>
      <c r="T31"/>
      <c r="U31"/>
    </row>
    <row r="32" spans="2:23" ht="17" thickBot="1" x14ac:dyDescent="0.25">
      <c r="B32" s="20"/>
      <c r="C32" s="5"/>
      <c r="D32" s="42"/>
      <c r="E32" s="28"/>
      <c r="F32" s="28"/>
      <c r="G32" s="42"/>
      <c r="H32" s="28"/>
      <c r="I32" s="29"/>
      <c r="K32"/>
      <c r="L32"/>
      <c r="M32"/>
      <c r="N32"/>
      <c r="O32"/>
      <c r="P32"/>
      <c r="T32"/>
      <c r="U32"/>
    </row>
    <row r="33" spans="2:21" x14ac:dyDescent="0.2">
      <c r="B33" s="16"/>
      <c r="C33" s="13"/>
      <c r="D33" s="30"/>
      <c r="E33" s="31"/>
      <c r="F33" s="32"/>
      <c r="G33" s="31"/>
      <c r="H33" s="31"/>
      <c r="I33" s="39"/>
      <c r="K33"/>
      <c r="L33"/>
      <c r="M33"/>
      <c r="N33"/>
      <c r="O33"/>
      <c r="P33"/>
      <c r="T33"/>
      <c r="U33"/>
    </row>
    <row r="34" spans="2:21" x14ac:dyDescent="0.2">
      <c r="B34" s="16"/>
      <c r="C34" s="13"/>
      <c r="D34" s="33"/>
      <c r="E34" s="10"/>
      <c r="F34" s="34"/>
      <c r="G34" s="10"/>
      <c r="H34" s="10"/>
      <c r="I34" s="12"/>
      <c r="K34"/>
      <c r="L34"/>
      <c r="M34"/>
      <c r="N34"/>
      <c r="O34"/>
      <c r="P34"/>
      <c r="T34"/>
      <c r="U34"/>
    </row>
    <row r="35" spans="2:21" x14ac:dyDescent="0.2">
      <c r="B35" s="16"/>
      <c r="C35" s="13"/>
      <c r="D35" s="33"/>
      <c r="E35" s="10"/>
      <c r="F35" s="34"/>
      <c r="G35" s="10"/>
      <c r="H35" s="10"/>
      <c r="I35" s="12"/>
      <c r="K35"/>
      <c r="L35"/>
      <c r="M35"/>
      <c r="N35"/>
      <c r="O35"/>
      <c r="P35"/>
      <c r="T35"/>
      <c r="U35"/>
    </row>
    <row r="36" spans="2:21" x14ac:dyDescent="0.2">
      <c r="B36" s="16"/>
      <c r="C36" s="13"/>
      <c r="D36" s="33"/>
      <c r="E36" s="10"/>
      <c r="F36" s="34"/>
      <c r="G36" s="10"/>
      <c r="H36" s="10"/>
      <c r="I36" s="12"/>
      <c r="K36"/>
      <c r="L36"/>
      <c r="M36"/>
      <c r="N36"/>
      <c r="O36"/>
      <c r="P36"/>
    </row>
    <row r="37" spans="2:21" x14ac:dyDescent="0.2">
      <c r="B37" s="16"/>
      <c r="C37" s="13"/>
      <c r="D37" s="33"/>
      <c r="E37" s="10"/>
      <c r="F37" s="34"/>
      <c r="G37" s="10"/>
      <c r="H37" s="10"/>
      <c r="I37" s="12"/>
      <c r="K37"/>
      <c r="L37"/>
      <c r="M37"/>
      <c r="N37"/>
      <c r="O37"/>
      <c r="P37"/>
    </row>
    <row r="38" spans="2:21" x14ac:dyDescent="0.2">
      <c r="B38" s="16"/>
      <c r="C38" s="13"/>
      <c r="D38" s="43"/>
      <c r="E38" s="10"/>
      <c r="F38" s="48"/>
      <c r="G38" s="10"/>
      <c r="H38" s="13"/>
      <c r="I38" s="21"/>
      <c r="K38"/>
      <c r="L38"/>
      <c r="M38"/>
      <c r="N38"/>
      <c r="O38"/>
      <c r="P38"/>
    </row>
    <row r="39" spans="2:21" x14ac:dyDescent="0.2">
      <c r="B39" s="16"/>
      <c r="C39" s="13"/>
      <c r="D39" s="43"/>
      <c r="E39" s="10"/>
      <c r="F39" s="48"/>
      <c r="G39" s="10"/>
      <c r="H39" s="13"/>
      <c r="I39" s="21"/>
      <c r="K39"/>
      <c r="L39"/>
      <c r="M39"/>
      <c r="N39"/>
      <c r="O39"/>
      <c r="P39"/>
    </row>
    <row r="40" spans="2:21" x14ac:dyDescent="0.2">
      <c r="B40" s="16"/>
      <c r="C40" s="13"/>
      <c r="D40" s="43"/>
      <c r="E40" s="14"/>
      <c r="F40" s="48"/>
      <c r="G40" s="10"/>
      <c r="H40" s="13"/>
      <c r="I40" s="21"/>
      <c r="K40"/>
      <c r="L40"/>
      <c r="M40"/>
      <c r="N40"/>
      <c r="O40"/>
      <c r="P40"/>
    </row>
    <row r="41" spans="2:21" x14ac:dyDescent="0.2">
      <c r="B41" s="16"/>
      <c r="C41" s="13"/>
      <c r="D41" s="43"/>
      <c r="E41" s="14"/>
      <c r="F41" s="48"/>
      <c r="G41" s="10"/>
      <c r="H41" s="13"/>
      <c r="I41" s="21"/>
      <c r="K41"/>
      <c r="L41"/>
      <c r="M41"/>
      <c r="N41"/>
      <c r="O41"/>
      <c r="P41"/>
    </row>
    <row r="42" spans="2:21" x14ac:dyDescent="0.2">
      <c r="B42" s="16"/>
      <c r="C42" s="13"/>
      <c r="D42" s="43"/>
      <c r="E42" s="14"/>
      <c r="F42" s="48"/>
      <c r="G42" s="14"/>
      <c r="H42" s="13"/>
      <c r="I42" s="21"/>
      <c r="K42"/>
      <c r="L42"/>
      <c r="M42"/>
      <c r="N42"/>
      <c r="O42"/>
      <c r="P42"/>
      <c r="Q42"/>
    </row>
    <row r="43" spans="2:21" x14ac:dyDescent="0.2">
      <c r="B43" s="16"/>
      <c r="C43" s="13"/>
      <c r="D43" s="43"/>
      <c r="E43" s="14"/>
      <c r="F43" s="48"/>
      <c r="G43" s="14"/>
      <c r="H43" s="13"/>
      <c r="I43" s="21"/>
      <c r="K43"/>
      <c r="L43"/>
      <c r="M43"/>
      <c r="N43"/>
      <c r="O43"/>
      <c r="P43"/>
      <c r="Q43"/>
    </row>
    <row r="44" spans="2:21" ht="17" thickBot="1" x14ac:dyDescent="0.25">
      <c r="B44" s="22"/>
      <c r="C44" s="23"/>
      <c r="D44" s="44"/>
      <c r="E44" s="24"/>
      <c r="F44" s="49"/>
      <c r="G44" s="24"/>
      <c r="H44" s="23"/>
      <c r="I44" s="25"/>
      <c r="K44"/>
      <c r="L44"/>
      <c r="M44"/>
      <c r="N44"/>
      <c r="O44"/>
      <c r="P44"/>
      <c r="Q44"/>
    </row>
    <row r="45" spans="2:21" x14ac:dyDescent="0.2">
      <c r="D45" s="7"/>
      <c r="E45" s="7"/>
      <c r="F45" s="7"/>
      <c r="G45" s="7"/>
      <c r="H45" s="7"/>
      <c r="I45" s="7"/>
      <c r="K45"/>
      <c r="L45"/>
      <c r="M45"/>
      <c r="N45"/>
      <c r="O45"/>
      <c r="P45"/>
      <c r="Q45"/>
    </row>
    <row r="46" spans="2:21" x14ac:dyDescent="0.2">
      <c r="E46" s="15"/>
      <c r="F46" s="15"/>
      <c r="G46" s="15"/>
      <c r="H46" s="7"/>
      <c r="I46" s="7"/>
      <c r="K46"/>
      <c r="L46"/>
      <c r="M46"/>
      <c r="N46"/>
      <c r="O46"/>
      <c r="P46"/>
      <c r="Q46"/>
    </row>
    <row r="47" spans="2:21" x14ac:dyDescent="0.2">
      <c r="E47" s="15"/>
      <c r="G47" s="15"/>
      <c r="H47" s="7"/>
      <c r="I47" s="7"/>
      <c r="N47"/>
      <c r="O47"/>
      <c r="P47"/>
      <c r="Q47"/>
    </row>
    <row r="48" spans="2:21" x14ac:dyDescent="0.2">
      <c r="E48" s="15"/>
      <c r="G48" s="15"/>
      <c r="H48" s="7"/>
      <c r="I48" s="7"/>
      <c r="N48"/>
      <c r="O48"/>
      <c r="P48"/>
      <c r="Q48"/>
    </row>
    <row r="49" spans="5:17" x14ac:dyDescent="0.2">
      <c r="E49" s="15"/>
      <c r="G49" s="15"/>
      <c r="H49" s="7"/>
      <c r="I49" s="7"/>
      <c r="N49"/>
      <c r="O49"/>
      <c r="P49"/>
      <c r="Q49"/>
    </row>
    <row r="50" spans="5:17" x14ac:dyDescent="0.2">
      <c r="E50" s="15"/>
      <c r="G50" s="15"/>
      <c r="H50" s="7"/>
      <c r="I50" s="7"/>
      <c r="N50"/>
      <c r="O50"/>
      <c r="P50"/>
      <c r="Q50"/>
    </row>
    <row r="51" spans="5:17" x14ac:dyDescent="0.2">
      <c r="E51" s="15"/>
      <c r="G51" s="15"/>
      <c r="H51" s="7"/>
      <c r="I51" s="7"/>
      <c r="N51"/>
      <c r="O51"/>
      <c r="P51"/>
      <c r="Q51"/>
    </row>
    <row r="52" spans="5:17" x14ac:dyDescent="0.2">
      <c r="E52" s="15"/>
      <c r="G52" s="15"/>
      <c r="H52" s="7"/>
      <c r="I52" s="7"/>
      <c r="N52"/>
      <c r="O52"/>
      <c r="P52"/>
      <c r="Q52"/>
    </row>
    <row r="53" spans="5:17" x14ac:dyDescent="0.2">
      <c r="E53" s="15"/>
      <c r="G53" s="15"/>
      <c r="H53" s="7"/>
      <c r="I53" s="7"/>
      <c r="N53"/>
      <c r="O53"/>
      <c r="P53"/>
      <c r="Q53"/>
    </row>
    <row r="54" spans="5:17" x14ac:dyDescent="0.2">
      <c r="E54" s="15"/>
      <c r="G54" s="15"/>
      <c r="H54" s="7"/>
      <c r="I54" s="7"/>
      <c r="N54"/>
      <c r="O54"/>
      <c r="P54"/>
      <c r="Q54"/>
    </row>
    <row r="55" spans="5:17" x14ac:dyDescent="0.2">
      <c r="E55" s="15"/>
      <c r="F55" s="15"/>
      <c r="G55" s="15"/>
      <c r="H55" s="7"/>
      <c r="I55" s="7"/>
      <c r="N55"/>
      <c r="O55"/>
      <c r="P55"/>
      <c r="Q55"/>
    </row>
    <row r="56" spans="5:17" x14ac:dyDescent="0.2">
      <c r="E56" s="15"/>
      <c r="F56" s="15"/>
      <c r="G56" s="15"/>
      <c r="H56" s="7"/>
      <c r="I56" s="7"/>
      <c r="L56"/>
      <c r="M56"/>
      <c r="N56"/>
      <c r="O56"/>
      <c r="P56"/>
      <c r="Q56"/>
    </row>
    <row r="57" spans="5:17" x14ac:dyDescent="0.2">
      <c r="E57" s="15"/>
      <c r="F57" s="15"/>
      <c r="G57" s="15"/>
      <c r="H57" s="7"/>
      <c r="I57" s="7"/>
      <c r="L57"/>
      <c r="M57"/>
      <c r="N57"/>
      <c r="O57"/>
      <c r="P57"/>
      <c r="Q57"/>
    </row>
    <row r="58" spans="5:17" x14ac:dyDescent="0.2">
      <c r="E58" s="15"/>
      <c r="F58" s="15"/>
      <c r="G58" s="15"/>
      <c r="H58" s="7"/>
      <c r="I58" s="7"/>
      <c r="L58"/>
      <c r="M58"/>
      <c r="N58"/>
      <c r="O58"/>
      <c r="P58"/>
      <c r="Q58"/>
    </row>
    <row r="59" spans="5:17" x14ac:dyDescent="0.2">
      <c r="E59" s="15"/>
      <c r="F59" s="15"/>
      <c r="G59" s="15"/>
      <c r="H59" s="7"/>
      <c r="I59" s="7"/>
      <c r="L59"/>
      <c r="M59"/>
      <c r="N59"/>
      <c r="O59"/>
      <c r="P59"/>
      <c r="Q59"/>
    </row>
    <row r="60" spans="5:17" x14ac:dyDescent="0.2">
      <c r="E60" s="15"/>
      <c r="F60" s="15"/>
      <c r="G60" s="15"/>
      <c r="H60" s="7"/>
      <c r="I60" s="7"/>
      <c r="L60"/>
      <c r="M60"/>
      <c r="N60"/>
      <c r="O60"/>
      <c r="P60"/>
      <c r="Q60"/>
    </row>
    <row r="61" spans="5:17" x14ac:dyDescent="0.2">
      <c r="E61" s="15"/>
      <c r="F61" s="15"/>
      <c r="G61" s="15"/>
      <c r="H61" s="7"/>
      <c r="I61" s="7"/>
      <c r="L61"/>
      <c r="M61"/>
      <c r="N61"/>
      <c r="O61"/>
      <c r="P61"/>
      <c r="Q61"/>
    </row>
    <row r="62" spans="5:17" x14ac:dyDescent="0.2">
      <c r="E62" s="15"/>
      <c r="F62" s="15"/>
      <c r="G62" s="15"/>
      <c r="H62" s="7"/>
      <c r="I62" s="7"/>
      <c r="L62"/>
      <c r="M62"/>
      <c r="N62"/>
      <c r="O62"/>
      <c r="P62"/>
      <c r="Q62"/>
    </row>
    <row r="63" spans="5:17" x14ac:dyDescent="0.2">
      <c r="F63" s="15"/>
      <c r="G63" s="15"/>
      <c r="H63" s="7"/>
      <c r="I63" s="7"/>
      <c r="L63"/>
      <c r="M63"/>
      <c r="N63"/>
      <c r="O63"/>
      <c r="P63"/>
      <c r="Q63"/>
    </row>
    <row r="64" spans="5:17" x14ac:dyDescent="0.2">
      <c r="F64" s="15"/>
      <c r="G64" s="15"/>
      <c r="H64" s="7"/>
      <c r="I64" s="7"/>
      <c r="L64"/>
      <c r="M64"/>
      <c r="N64"/>
      <c r="O64"/>
      <c r="P64"/>
      <c r="Q64"/>
    </row>
    <row r="65" spans="6:17" x14ac:dyDescent="0.2">
      <c r="F65" s="15"/>
      <c r="G65" s="15"/>
      <c r="H65" s="7"/>
      <c r="I65" s="7"/>
      <c r="L65"/>
      <c r="M65"/>
      <c r="N65"/>
      <c r="O65"/>
      <c r="P65"/>
      <c r="Q65"/>
    </row>
    <row r="66" spans="6:17" x14ac:dyDescent="0.2">
      <c r="F66" s="15"/>
      <c r="G66" s="15"/>
      <c r="H66" s="7"/>
      <c r="I66" s="7"/>
      <c r="L66"/>
      <c r="M66"/>
      <c r="N66"/>
      <c r="O66"/>
      <c r="P66"/>
      <c r="Q66"/>
    </row>
    <row r="67" spans="6:17" x14ac:dyDescent="0.2">
      <c r="F67" s="15"/>
      <c r="G67" s="15"/>
      <c r="H67" s="7"/>
      <c r="I67" s="7"/>
      <c r="L67"/>
      <c r="M67"/>
      <c r="N67"/>
      <c r="O67"/>
      <c r="P67"/>
      <c r="Q67"/>
    </row>
    <row r="68" spans="6:17" x14ac:dyDescent="0.2">
      <c r="F68" s="15"/>
      <c r="G68" s="15"/>
      <c r="H68" s="7"/>
      <c r="I68" s="7"/>
      <c r="L68"/>
      <c r="M68"/>
      <c r="N68"/>
      <c r="O68"/>
      <c r="P68"/>
      <c r="Q68"/>
    </row>
    <row r="69" spans="6:17" x14ac:dyDescent="0.2">
      <c r="F69" s="15"/>
      <c r="G69" s="15"/>
      <c r="H69" s="7"/>
      <c r="I69" s="7"/>
      <c r="L69"/>
      <c r="M69"/>
      <c r="N69"/>
      <c r="O69"/>
      <c r="P69"/>
      <c r="Q69"/>
    </row>
    <row r="70" spans="6:17" x14ac:dyDescent="0.2">
      <c r="F70" s="15"/>
      <c r="G70" s="15"/>
      <c r="H70" s="7"/>
      <c r="I70" s="7"/>
      <c r="L70"/>
      <c r="M70"/>
      <c r="N70"/>
      <c r="O70"/>
      <c r="P70"/>
      <c r="Q70"/>
    </row>
    <row r="71" spans="6:17" x14ac:dyDescent="0.2">
      <c r="F71" s="15"/>
      <c r="G71" s="15"/>
      <c r="H71" s="7"/>
      <c r="I71" s="7"/>
      <c r="L71"/>
      <c r="M71"/>
      <c r="N71"/>
      <c r="O71"/>
      <c r="P71"/>
      <c r="Q71"/>
    </row>
    <row r="72" spans="6:17" x14ac:dyDescent="0.2">
      <c r="F72" s="15"/>
      <c r="G72" s="15"/>
      <c r="H72" s="7"/>
      <c r="I72" s="7"/>
      <c r="L72"/>
      <c r="M72"/>
      <c r="N72"/>
      <c r="O72"/>
      <c r="P72"/>
      <c r="Q72"/>
    </row>
    <row r="73" spans="6:17" x14ac:dyDescent="0.2">
      <c r="F73" s="15"/>
      <c r="G73" s="15"/>
      <c r="H73" s="7"/>
      <c r="I73" s="7"/>
      <c r="L73"/>
      <c r="M73"/>
      <c r="N73"/>
      <c r="O73"/>
      <c r="P73"/>
      <c r="Q73"/>
    </row>
    <row r="74" spans="6:17" x14ac:dyDescent="0.2">
      <c r="F74" s="15"/>
      <c r="G74" s="15"/>
      <c r="H74" s="7"/>
      <c r="I74" s="7"/>
      <c r="L74"/>
      <c r="M74"/>
      <c r="N74"/>
      <c r="O74"/>
      <c r="P74"/>
      <c r="Q74"/>
    </row>
    <row r="75" spans="6:17" x14ac:dyDescent="0.2">
      <c r="F75" s="15"/>
      <c r="G75" s="15"/>
      <c r="H75" s="7"/>
      <c r="I75" s="7"/>
      <c r="L75"/>
      <c r="M75"/>
      <c r="N75"/>
      <c r="O75"/>
      <c r="P75"/>
      <c r="Q75"/>
    </row>
    <row r="76" spans="6:17" x14ac:dyDescent="0.2">
      <c r="F76" s="15"/>
      <c r="G76" s="15"/>
      <c r="H76" s="7"/>
      <c r="I76" s="7"/>
      <c r="L76"/>
      <c r="M76"/>
      <c r="N76"/>
      <c r="O76"/>
      <c r="P76"/>
      <c r="Q76"/>
    </row>
    <row r="77" spans="6:17" x14ac:dyDescent="0.2">
      <c r="F77" s="15"/>
      <c r="G77" s="15"/>
      <c r="H77" s="7"/>
      <c r="I77" s="7"/>
      <c r="L77"/>
      <c r="M77"/>
      <c r="N77"/>
      <c r="O77"/>
      <c r="P77"/>
      <c r="Q77"/>
    </row>
    <row r="78" spans="6:17" x14ac:dyDescent="0.2">
      <c r="F78" s="15"/>
      <c r="G78" s="15"/>
      <c r="H78" s="7"/>
      <c r="I78" s="7"/>
      <c r="L78"/>
      <c r="M78"/>
      <c r="N78"/>
      <c r="O78"/>
      <c r="P78"/>
      <c r="Q78"/>
    </row>
    <row r="79" spans="6:17" x14ac:dyDescent="0.2">
      <c r="F79" s="15"/>
      <c r="H79" s="7"/>
      <c r="I79" s="7"/>
      <c r="L79"/>
      <c r="M79"/>
      <c r="N79"/>
      <c r="O79"/>
      <c r="P79"/>
      <c r="Q79"/>
    </row>
    <row r="80" spans="6:17" x14ac:dyDescent="0.2">
      <c r="F80" s="15"/>
      <c r="H80" s="7"/>
      <c r="I80" s="7"/>
      <c r="L80"/>
      <c r="M80"/>
      <c r="N80"/>
      <c r="O80"/>
      <c r="P80"/>
      <c r="Q80"/>
    </row>
    <row r="81" spans="6:17" x14ac:dyDescent="0.2">
      <c r="F81" s="15"/>
      <c r="H81" s="7"/>
      <c r="I81" s="7"/>
      <c r="L81"/>
      <c r="M81"/>
      <c r="N81"/>
      <c r="O81"/>
      <c r="P81"/>
      <c r="Q81"/>
    </row>
    <row r="82" spans="6:17" x14ac:dyDescent="0.2">
      <c r="F82" s="15"/>
      <c r="H82" s="7"/>
      <c r="I82" s="7"/>
      <c r="L82"/>
      <c r="M82"/>
      <c r="N82"/>
      <c r="O82"/>
      <c r="P82"/>
      <c r="Q82"/>
    </row>
    <row r="83" spans="6:17" x14ac:dyDescent="0.2">
      <c r="F83" s="15"/>
      <c r="H83" s="7"/>
      <c r="I83" s="7"/>
      <c r="L83"/>
      <c r="M83"/>
      <c r="N83"/>
      <c r="O83"/>
      <c r="P83"/>
      <c r="Q83"/>
    </row>
    <row r="84" spans="6:17" x14ac:dyDescent="0.2">
      <c r="F84" s="15"/>
      <c r="H84" s="7"/>
      <c r="I84" s="7"/>
      <c r="L84"/>
      <c r="M84"/>
      <c r="N84"/>
      <c r="O84"/>
      <c r="P84"/>
      <c r="Q84"/>
    </row>
    <row r="85" spans="6:17" x14ac:dyDescent="0.2">
      <c r="F85" s="15"/>
      <c r="H85" s="7"/>
      <c r="I85" s="7"/>
      <c r="L85"/>
      <c r="M85"/>
      <c r="N85"/>
      <c r="O85"/>
      <c r="P85"/>
      <c r="Q85"/>
    </row>
    <row r="86" spans="6:17" x14ac:dyDescent="0.2">
      <c r="F86" s="15"/>
      <c r="H86" s="7"/>
      <c r="I86" s="7"/>
      <c r="L86"/>
      <c r="M86"/>
      <c r="N86"/>
      <c r="O86"/>
      <c r="P86"/>
      <c r="Q86"/>
    </row>
    <row r="87" spans="6:17" x14ac:dyDescent="0.2">
      <c r="F87" s="15"/>
      <c r="H87" s="7"/>
      <c r="I87" s="7"/>
      <c r="L87"/>
      <c r="M87"/>
      <c r="N87"/>
      <c r="O87"/>
      <c r="P87"/>
      <c r="Q87"/>
    </row>
    <row r="88" spans="6:17" x14ac:dyDescent="0.2">
      <c r="F88" s="15"/>
      <c r="H88" s="7"/>
      <c r="I88" s="7"/>
      <c r="L88"/>
      <c r="M88"/>
      <c r="N88"/>
      <c r="O88"/>
      <c r="P88"/>
      <c r="Q88"/>
    </row>
    <row r="89" spans="6:17" x14ac:dyDescent="0.2">
      <c r="F89" s="15"/>
      <c r="H89" s="7"/>
      <c r="I89" s="7"/>
      <c r="L89"/>
      <c r="M89"/>
      <c r="N89"/>
      <c r="O89"/>
      <c r="P89"/>
      <c r="Q89"/>
    </row>
    <row r="90" spans="6:17" x14ac:dyDescent="0.2">
      <c r="F90" s="15"/>
      <c r="H90" s="7"/>
      <c r="I90" s="7"/>
      <c r="L90"/>
      <c r="M90"/>
      <c r="N90"/>
      <c r="O90"/>
      <c r="P90"/>
      <c r="Q90"/>
    </row>
    <row r="91" spans="6:17" x14ac:dyDescent="0.2">
      <c r="F91" s="15"/>
      <c r="H91" s="7"/>
      <c r="I91" s="7"/>
      <c r="L91"/>
      <c r="M91"/>
      <c r="N91"/>
      <c r="O91"/>
      <c r="P91"/>
      <c r="Q91"/>
    </row>
    <row r="92" spans="6:17" x14ac:dyDescent="0.2">
      <c r="F92" s="15"/>
      <c r="H92" s="7"/>
      <c r="I92" s="7"/>
      <c r="L92"/>
      <c r="M92"/>
      <c r="N92"/>
      <c r="O92"/>
      <c r="P92"/>
      <c r="Q92"/>
    </row>
    <row r="93" spans="6:17" x14ac:dyDescent="0.2">
      <c r="F93" s="15"/>
      <c r="H93" s="7"/>
      <c r="I93" s="7"/>
      <c r="L93"/>
      <c r="M93"/>
      <c r="N93"/>
      <c r="O93"/>
    </row>
    <row r="94" spans="6:17" x14ac:dyDescent="0.2">
      <c r="F94" s="15"/>
      <c r="H94" s="7"/>
      <c r="I94" s="7"/>
      <c r="L94"/>
      <c r="M94"/>
      <c r="N94"/>
      <c r="O94"/>
    </row>
    <row r="95" spans="6:17" x14ac:dyDescent="0.2">
      <c r="F95" s="15"/>
      <c r="H95" s="7"/>
      <c r="I95" s="7"/>
      <c r="L95"/>
      <c r="M95"/>
      <c r="N95"/>
      <c r="O95"/>
    </row>
    <row r="96" spans="6:17" x14ac:dyDescent="0.2">
      <c r="F96" s="15"/>
      <c r="H96" s="7"/>
      <c r="I96" s="7"/>
      <c r="L96"/>
      <c r="M96"/>
      <c r="N96"/>
      <c r="O96"/>
    </row>
    <row r="97" spans="4:15" x14ac:dyDescent="0.2">
      <c r="F97" s="15"/>
      <c r="H97" s="7"/>
      <c r="I97" s="7"/>
      <c r="L97"/>
      <c r="M97"/>
      <c r="N97"/>
      <c r="O97"/>
    </row>
    <row r="98" spans="4:15" x14ac:dyDescent="0.2">
      <c r="F98" s="15"/>
      <c r="H98" s="7"/>
      <c r="I98" s="7"/>
      <c r="L98"/>
      <c r="M98"/>
      <c r="N98"/>
      <c r="O98"/>
    </row>
    <row r="99" spans="4:15" x14ac:dyDescent="0.2">
      <c r="F99" s="15"/>
      <c r="H99" s="7"/>
      <c r="I99" s="7"/>
      <c r="L99"/>
      <c r="M99"/>
      <c r="N99"/>
      <c r="O99"/>
    </row>
    <row r="100" spans="4:15" x14ac:dyDescent="0.2">
      <c r="F100" s="15"/>
      <c r="H100" s="7"/>
      <c r="I100" s="7"/>
      <c r="L100"/>
      <c r="M100"/>
      <c r="N100"/>
      <c r="O100"/>
    </row>
    <row r="101" spans="4:15" x14ac:dyDescent="0.2">
      <c r="F101" s="15"/>
      <c r="H101" s="7"/>
      <c r="I101" s="7"/>
      <c r="L101"/>
      <c r="M101"/>
      <c r="N101"/>
      <c r="O101"/>
    </row>
    <row r="102" spans="4:15" x14ac:dyDescent="0.2">
      <c r="F102" s="15"/>
      <c r="H102" s="7"/>
      <c r="I102" s="7"/>
      <c r="L102"/>
      <c r="M102"/>
      <c r="N102"/>
      <c r="O102"/>
    </row>
    <row r="103" spans="4:15" x14ac:dyDescent="0.2">
      <c r="F103" s="15"/>
      <c r="H103" s="7"/>
      <c r="I103" s="7"/>
      <c r="N103"/>
      <c r="O103"/>
    </row>
    <row r="104" spans="4:15" x14ac:dyDescent="0.2">
      <c r="F104" s="15"/>
      <c r="H104" s="7"/>
      <c r="I104" s="7"/>
      <c r="N104"/>
      <c r="O104"/>
    </row>
    <row r="105" spans="4:15" x14ac:dyDescent="0.2">
      <c r="F105" s="15"/>
      <c r="H105" s="7"/>
      <c r="I105" s="7"/>
      <c r="N105"/>
      <c r="O105"/>
    </row>
    <row r="106" spans="4:15" x14ac:dyDescent="0.2">
      <c r="D106" s="7"/>
      <c r="E106" s="7"/>
      <c r="F106" s="7"/>
      <c r="G106" s="7"/>
      <c r="H106" s="7"/>
      <c r="I106" s="7"/>
      <c r="J106" s="7"/>
      <c r="N106"/>
      <c r="O106"/>
    </row>
    <row r="107" spans="4:15" x14ac:dyDescent="0.2">
      <c r="D107" s="7"/>
      <c r="E107" s="7"/>
      <c r="F107" s="7"/>
      <c r="G107" s="7"/>
      <c r="H107" s="7"/>
      <c r="I107" s="7"/>
      <c r="J107" s="7"/>
      <c r="N107"/>
      <c r="O107"/>
    </row>
    <row r="108" spans="4:15" x14ac:dyDescent="0.2">
      <c r="D108" s="7"/>
      <c r="E108" s="7"/>
      <c r="F108" s="7"/>
      <c r="G108" s="7"/>
      <c r="H108" s="7"/>
      <c r="I108" s="7"/>
      <c r="J108" s="7"/>
      <c r="N108"/>
      <c r="O108"/>
    </row>
    <row r="109" spans="4:15" x14ac:dyDescent="0.2">
      <c r="D109" s="7"/>
      <c r="E109" s="7"/>
      <c r="F109" s="7"/>
      <c r="G109" s="7"/>
      <c r="H109" s="7"/>
      <c r="I109" s="7"/>
      <c r="J109" s="7"/>
      <c r="N109"/>
      <c r="O109"/>
    </row>
    <row r="110" spans="4:15" x14ac:dyDescent="0.2">
      <c r="D110" s="7"/>
      <c r="E110" s="7"/>
      <c r="F110" s="7"/>
      <c r="G110" s="7"/>
      <c r="H110" s="7"/>
      <c r="I110" s="7"/>
      <c r="J110" s="7"/>
      <c r="N110"/>
      <c r="O110"/>
    </row>
    <row r="111" spans="4:15" x14ac:dyDescent="0.2">
      <c r="D111" s="7"/>
      <c r="E111" s="7"/>
      <c r="F111" s="7"/>
      <c r="G111" s="7"/>
      <c r="H111" s="7"/>
      <c r="I111" s="7"/>
      <c r="J111" s="7"/>
      <c r="N111"/>
      <c r="O111"/>
    </row>
    <row r="112" spans="4:15" x14ac:dyDescent="0.2">
      <c r="D112" s="7"/>
      <c r="E112" s="7"/>
      <c r="F112" s="7"/>
      <c r="G112" s="7"/>
      <c r="H112" s="7"/>
      <c r="I112" s="7"/>
      <c r="J112" s="7"/>
      <c r="N112"/>
      <c r="O112"/>
    </row>
    <row r="113" spans="14:15" s="7" customFormat="1" x14ac:dyDescent="0.2">
      <c r="N113"/>
      <c r="O113"/>
    </row>
    <row r="114" spans="14:15" s="7" customFormat="1" x14ac:dyDescent="0.2">
      <c r="N114"/>
      <c r="O114"/>
    </row>
    <row r="115" spans="14:15" s="7" customFormat="1" x14ac:dyDescent="0.2">
      <c r="N115"/>
      <c r="O115"/>
    </row>
    <row r="116" spans="14:15" s="7" customFormat="1" x14ac:dyDescent="0.2">
      <c r="N116"/>
      <c r="O116"/>
    </row>
    <row r="117" spans="14:15" s="7" customFormat="1" x14ac:dyDescent="0.2">
      <c r="N117"/>
      <c r="O117"/>
    </row>
    <row r="118" spans="14:15" s="7" customFormat="1" x14ac:dyDescent="0.2">
      <c r="N118"/>
      <c r="O118"/>
    </row>
    <row r="119" spans="14:15" s="7" customFormat="1" x14ac:dyDescent="0.2">
      <c r="N119"/>
      <c r="O119"/>
    </row>
    <row r="120" spans="14:15" s="7" customFormat="1" x14ac:dyDescent="0.2">
      <c r="N120"/>
      <c r="O120"/>
    </row>
    <row r="121" spans="14:15" s="7" customFormat="1" x14ac:dyDescent="0.2">
      <c r="N121"/>
      <c r="O121"/>
    </row>
    <row r="122" spans="14:15" s="7" customFormat="1" x14ac:dyDescent="0.2">
      <c r="N122"/>
      <c r="O122"/>
    </row>
    <row r="123" spans="14:15" s="7" customFormat="1" x14ac:dyDescent="0.2">
      <c r="N123"/>
      <c r="O123"/>
    </row>
    <row r="124" spans="14:15" s="7" customFormat="1" x14ac:dyDescent="0.2">
      <c r="N124"/>
      <c r="O124"/>
    </row>
    <row r="125" spans="14:15" s="7" customFormat="1" x14ac:dyDescent="0.2">
      <c r="N125"/>
      <c r="O125"/>
    </row>
    <row r="126" spans="14:15" s="7" customFormat="1" x14ac:dyDescent="0.2">
      <c r="N126"/>
      <c r="O126"/>
    </row>
    <row r="127" spans="14:15" s="7" customFormat="1" x14ac:dyDescent="0.2">
      <c r="N127"/>
      <c r="O127"/>
    </row>
    <row r="128" spans="14:15" s="7" customFormat="1" x14ac:dyDescent="0.2">
      <c r="N128"/>
      <c r="O128"/>
    </row>
    <row r="129" spans="14:15" s="7" customFormat="1" x14ac:dyDescent="0.2">
      <c r="N129"/>
      <c r="O129"/>
    </row>
    <row r="130" spans="14:15" s="7" customFormat="1" x14ac:dyDescent="0.2">
      <c r="N130"/>
      <c r="O130"/>
    </row>
    <row r="131" spans="14:15" s="7" customFormat="1" x14ac:dyDescent="0.2">
      <c r="N131"/>
      <c r="O131"/>
    </row>
    <row r="132" spans="14:15" s="7" customFormat="1" x14ac:dyDescent="0.2">
      <c r="N132"/>
      <c r="O132"/>
    </row>
    <row r="133" spans="14:15" s="7" customFormat="1" x14ac:dyDescent="0.2">
      <c r="N133"/>
      <c r="O133"/>
    </row>
    <row r="134" spans="14:15" s="7" customFormat="1" x14ac:dyDescent="0.2">
      <c r="N134"/>
      <c r="O134"/>
    </row>
    <row r="135" spans="14:15" s="7" customFormat="1" x14ac:dyDescent="0.2">
      <c r="N135"/>
      <c r="O135"/>
    </row>
    <row r="136" spans="14:15" s="7" customFormat="1" x14ac:dyDescent="0.2">
      <c r="N136"/>
      <c r="O136"/>
    </row>
    <row r="137" spans="14:15" s="7" customFormat="1" x14ac:dyDescent="0.2">
      <c r="N137"/>
      <c r="O137"/>
    </row>
    <row r="138" spans="14:15" s="7" customFormat="1" x14ac:dyDescent="0.2">
      <c r="N138"/>
      <c r="O138"/>
    </row>
    <row r="139" spans="14:15" s="7" customFormat="1" x14ac:dyDescent="0.2">
      <c r="N139"/>
      <c r="O139"/>
    </row>
    <row r="140" spans="14:15" s="7" customFormat="1" x14ac:dyDescent="0.2">
      <c r="N140"/>
      <c r="O140"/>
    </row>
    <row r="141" spans="14:15" s="7" customFormat="1" x14ac:dyDescent="0.2">
      <c r="N141"/>
      <c r="O141"/>
    </row>
    <row r="142" spans="14:15" s="7" customFormat="1" x14ac:dyDescent="0.2">
      <c r="N142"/>
      <c r="O142"/>
    </row>
    <row r="143" spans="14:15" s="7" customFormat="1" x14ac:dyDescent="0.2">
      <c r="N143"/>
      <c r="O143"/>
    </row>
    <row r="144" spans="14:15" s="7" customFormat="1" x14ac:dyDescent="0.2">
      <c r="N144"/>
      <c r="O144"/>
    </row>
    <row r="145" spans="14:15" s="7" customFormat="1" x14ac:dyDescent="0.2">
      <c r="N145"/>
      <c r="O145"/>
    </row>
    <row r="146" spans="14:15" s="7" customFormat="1" x14ac:dyDescent="0.2">
      <c r="N146"/>
      <c r="O146"/>
    </row>
    <row r="147" spans="14:15" s="7" customFormat="1" x14ac:dyDescent="0.2">
      <c r="N147"/>
      <c r="O147"/>
    </row>
    <row r="148" spans="14:15" s="7" customFormat="1" x14ac:dyDescent="0.2">
      <c r="N148"/>
      <c r="O148"/>
    </row>
    <row r="149" spans="14:15" s="7" customFormat="1" x14ac:dyDescent="0.2">
      <c r="N149"/>
      <c r="O149"/>
    </row>
    <row r="150" spans="14:15" s="7" customFormat="1" x14ac:dyDescent="0.2">
      <c r="N150"/>
      <c r="O150"/>
    </row>
    <row r="151" spans="14:15" s="7" customFormat="1" x14ac:dyDescent="0.2">
      <c r="N151"/>
      <c r="O151"/>
    </row>
    <row r="152" spans="14:15" s="7" customFormat="1" x14ac:dyDescent="0.2">
      <c r="N152"/>
      <c r="O152"/>
    </row>
    <row r="153" spans="14:15" s="7" customFormat="1" x14ac:dyDescent="0.2">
      <c r="N153"/>
      <c r="O153"/>
    </row>
    <row r="154" spans="14:15" s="7" customFormat="1" x14ac:dyDescent="0.2">
      <c r="N154"/>
      <c r="O154"/>
    </row>
    <row r="155" spans="14:15" s="7" customFormat="1" x14ac:dyDescent="0.2">
      <c r="N155"/>
      <c r="O155"/>
    </row>
    <row r="156" spans="14:15" s="7" customFormat="1" x14ac:dyDescent="0.2">
      <c r="N156"/>
      <c r="O156"/>
    </row>
    <row r="157" spans="14:15" s="7" customFormat="1" x14ac:dyDescent="0.2">
      <c r="N157"/>
      <c r="O157"/>
    </row>
    <row r="158" spans="14:15" s="7" customFormat="1" x14ac:dyDescent="0.2">
      <c r="N158"/>
      <c r="O158"/>
    </row>
    <row r="159" spans="14:15" s="7" customFormat="1" x14ac:dyDescent="0.2">
      <c r="N159"/>
      <c r="O159"/>
    </row>
    <row r="160" spans="14:15" s="7" customFormat="1" x14ac:dyDescent="0.2">
      <c r="N160"/>
      <c r="O160"/>
    </row>
    <row r="161" spans="14:15" s="7" customFormat="1" x14ac:dyDescent="0.2">
      <c r="N161"/>
      <c r="O161"/>
    </row>
    <row r="162" spans="14:15" s="7" customFormat="1" x14ac:dyDescent="0.2">
      <c r="N162"/>
      <c r="O162"/>
    </row>
    <row r="163" spans="14:15" s="7" customFormat="1" x14ac:dyDescent="0.2">
      <c r="N163"/>
      <c r="O163"/>
    </row>
    <row r="164" spans="14:15" s="7" customFormat="1" x14ac:dyDescent="0.2">
      <c r="N164"/>
      <c r="O164"/>
    </row>
    <row r="165" spans="14:15" s="7" customFormat="1" x14ac:dyDescent="0.2">
      <c r="N165"/>
      <c r="O165"/>
    </row>
    <row r="166" spans="14:15" s="7" customFormat="1" x14ac:dyDescent="0.2">
      <c r="N166"/>
      <c r="O166"/>
    </row>
    <row r="167" spans="14:15" s="7" customFormat="1" x14ac:dyDescent="0.2">
      <c r="N167"/>
      <c r="O167"/>
    </row>
    <row r="168" spans="14:15" s="7" customFormat="1" x14ac:dyDescent="0.2">
      <c r="N168"/>
      <c r="O168"/>
    </row>
    <row r="169" spans="14:15" s="7" customFormat="1" x14ac:dyDescent="0.2">
      <c r="N169"/>
      <c r="O169"/>
    </row>
    <row r="170" spans="14:15" s="7" customFormat="1" x14ac:dyDescent="0.2">
      <c r="N170"/>
      <c r="O170"/>
    </row>
    <row r="171" spans="14:15" s="7" customFormat="1" x14ac:dyDescent="0.2">
      <c r="N171"/>
      <c r="O171"/>
    </row>
    <row r="172" spans="14:15" s="7" customFormat="1" x14ac:dyDescent="0.2">
      <c r="N172"/>
      <c r="O172"/>
    </row>
    <row r="173" spans="14:15" s="7" customFormat="1" x14ac:dyDescent="0.2">
      <c r="N173"/>
      <c r="O173"/>
    </row>
    <row r="174" spans="14:15" s="7" customFormat="1" x14ac:dyDescent="0.2">
      <c r="N174"/>
      <c r="O174"/>
    </row>
    <row r="175" spans="14:15" s="7" customFormat="1" x14ac:dyDescent="0.2">
      <c r="N175"/>
      <c r="O175"/>
    </row>
    <row r="176" spans="14:15" s="7" customFormat="1" x14ac:dyDescent="0.2">
      <c r="N176"/>
      <c r="O176"/>
    </row>
    <row r="177" spans="14:15" s="7" customFormat="1" x14ac:dyDescent="0.2">
      <c r="N177"/>
      <c r="O177"/>
    </row>
    <row r="178" spans="14:15" s="7" customFormat="1" x14ac:dyDescent="0.2">
      <c r="N178"/>
      <c r="O178"/>
    </row>
    <row r="179" spans="14:15" s="7" customFormat="1" x14ac:dyDescent="0.2">
      <c r="N179"/>
      <c r="O179"/>
    </row>
    <row r="180" spans="14:15" s="7" customFormat="1" x14ac:dyDescent="0.2">
      <c r="N180"/>
      <c r="O180"/>
    </row>
    <row r="181" spans="14:15" s="7" customFormat="1" x14ac:dyDescent="0.2">
      <c r="N181"/>
      <c r="O181"/>
    </row>
    <row r="182" spans="14:15" s="7" customFormat="1" x14ac:dyDescent="0.2">
      <c r="N182"/>
      <c r="O182"/>
    </row>
    <row r="183" spans="14:15" s="7" customFormat="1" x14ac:dyDescent="0.2">
      <c r="N183"/>
      <c r="O183"/>
    </row>
    <row r="184" spans="14:15" s="7" customFormat="1" x14ac:dyDescent="0.2">
      <c r="N184"/>
      <c r="O184"/>
    </row>
    <row r="185" spans="14:15" s="7" customFormat="1" x14ac:dyDescent="0.2">
      <c r="N185"/>
      <c r="O185"/>
    </row>
    <row r="186" spans="14:15" s="7" customFormat="1" x14ac:dyDescent="0.2">
      <c r="N186"/>
      <c r="O186"/>
    </row>
    <row r="187" spans="14:15" s="7" customFormat="1" x14ac:dyDescent="0.2">
      <c r="N187"/>
      <c r="O187"/>
    </row>
    <row r="188" spans="14:15" s="7" customFormat="1" x14ac:dyDescent="0.2">
      <c r="N188"/>
      <c r="O188"/>
    </row>
    <row r="189" spans="14:15" s="7" customFormat="1" x14ac:dyDescent="0.2">
      <c r="N189"/>
      <c r="O189"/>
    </row>
    <row r="190" spans="14:15" s="7" customFormat="1" x14ac:dyDescent="0.2">
      <c r="N190"/>
      <c r="O190"/>
    </row>
    <row r="191" spans="14:15" s="7" customFormat="1" x14ac:dyDescent="0.2">
      <c r="N191"/>
      <c r="O191"/>
    </row>
    <row r="192" spans="14:15" s="7" customFormat="1" x14ac:dyDescent="0.2">
      <c r="N192"/>
      <c r="O192"/>
    </row>
    <row r="193" spans="14:15" s="7" customFormat="1" x14ac:dyDescent="0.2">
      <c r="N193"/>
      <c r="O193"/>
    </row>
    <row r="194" spans="14:15" s="7" customFormat="1" x14ac:dyDescent="0.2">
      <c r="N194"/>
      <c r="O194"/>
    </row>
    <row r="195" spans="14:15" s="7" customFormat="1" x14ac:dyDescent="0.2">
      <c r="N195"/>
      <c r="O195"/>
    </row>
    <row r="196" spans="14:15" s="7" customFormat="1" x14ac:dyDescent="0.2">
      <c r="N196"/>
      <c r="O196"/>
    </row>
    <row r="197" spans="14:15" s="7" customFormat="1" x14ac:dyDescent="0.2">
      <c r="N197"/>
      <c r="O197"/>
    </row>
    <row r="198" spans="14:15" s="7" customFormat="1" x14ac:dyDescent="0.2">
      <c r="N198"/>
      <c r="O198"/>
    </row>
    <row r="199" spans="14:15" s="7" customFormat="1" x14ac:dyDescent="0.2">
      <c r="N199"/>
      <c r="O199"/>
    </row>
    <row r="200" spans="14:15" s="7" customFormat="1" x14ac:dyDescent="0.2">
      <c r="N200"/>
      <c r="O200"/>
    </row>
    <row r="201" spans="14:15" s="7" customFormat="1" x14ac:dyDescent="0.2">
      <c r="N201"/>
      <c r="O201"/>
    </row>
    <row r="202" spans="14:15" s="7" customFormat="1" x14ac:dyDescent="0.2">
      <c r="N202"/>
      <c r="O202"/>
    </row>
    <row r="203" spans="14:15" s="7" customFormat="1" x14ac:dyDescent="0.2">
      <c r="N203"/>
      <c r="O203"/>
    </row>
    <row r="204" spans="14:15" s="7" customFormat="1" x14ac:dyDescent="0.2">
      <c r="N204"/>
      <c r="O204"/>
    </row>
    <row r="205" spans="14:15" s="7" customFormat="1" x14ac:dyDescent="0.2">
      <c r="N205"/>
      <c r="O205"/>
    </row>
    <row r="206" spans="14:15" s="7" customFormat="1" x14ac:dyDescent="0.2">
      <c r="N206"/>
      <c r="O206"/>
    </row>
    <row r="207" spans="14:15" s="7" customFormat="1" x14ac:dyDescent="0.2">
      <c r="N207"/>
      <c r="O207"/>
    </row>
    <row r="208" spans="14:15" s="7" customFormat="1" x14ac:dyDescent="0.2">
      <c r="N208"/>
      <c r="O208"/>
    </row>
    <row r="209" spans="14:15" s="7" customFormat="1" x14ac:dyDescent="0.2">
      <c r="N209"/>
      <c r="O209"/>
    </row>
    <row r="210" spans="14:15" s="7" customFormat="1" x14ac:dyDescent="0.2">
      <c r="N210"/>
      <c r="O210"/>
    </row>
    <row r="211" spans="14:15" s="7" customFormat="1" x14ac:dyDescent="0.2">
      <c r="N211"/>
      <c r="O211"/>
    </row>
    <row r="212" spans="14:15" s="7" customFormat="1" x14ac:dyDescent="0.2">
      <c r="N212"/>
      <c r="O212"/>
    </row>
    <row r="213" spans="14:15" s="7" customFormat="1" x14ac:dyDescent="0.2">
      <c r="N213"/>
      <c r="O213"/>
    </row>
    <row r="214" spans="14:15" s="7" customFormat="1" x14ac:dyDescent="0.2">
      <c r="N214"/>
      <c r="O214"/>
    </row>
    <row r="215" spans="14:15" s="7" customFormat="1" x14ac:dyDescent="0.2">
      <c r="N215"/>
      <c r="O215"/>
    </row>
    <row r="216" spans="14:15" s="7" customFormat="1" x14ac:dyDescent="0.2">
      <c r="N216"/>
      <c r="O216"/>
    </row>
    <row r="217" spans="14:15" s="7" customFormat="1" x14ac:dyDescent="0.2">
      <c r="N217"/>
      <c r="O217"/>
    </row>
    <row r="218" spans="14:15" s="7" customFormat="1" x14ac:dyDescent="0.2">
      <c r="N218"/>
      <c r="O218"/>
    </row>
    <row r="219" spans="14:15" s="7" customFormat="1" x14ac:dyDescent="0.2">
      <c r="N219"/>
      <c r="O219"/>
    </row>
    <row r="220" spans="14:15" s="7" customFormat="1" x14ac:dyDescent="0.2">
      <c r="N220"/>
      <c r="O220"/>
    </row>
    <row r="221" spans="14:15" s="7" customFormat="1" x14ac:dyDescent="0.2">
      <c r="N221"/>
      <c r="O221"/>
    </row>
    <row r="222" spans="14:15" s="7" customFormat="1" x14ac:dyDescent="0.2">
      <c r="N222"/>
      <c r="O222"/>
    </row>
    <row r="223" spans="14:15" s="7" customFormat="1" x14ac:dyDescent="0.2">
      <c r="N223"/>
      <c r="O223"/>
    </row>
    <row r="224" spans="14:15" s="7" customFormat="1" x14ac:dyDescent="0.2">
      <c r="N224"/>
      <c r="O224"/>
    </row>
    <row r="225" spans="14:15" s="7" customFormat="1" x14ac:dyDescent="0.2">
      <c r="N225"/>
      <c r="O225"/>
    </row>
    <row r="226" spans="14:15" s="7" customFormat="1" x14ac:dyDescent="0.2">
      <c r="N226"/>
      <c r="O226"/>
    </row>
    <row r="227" spans="14:15" s="7" customFormat="1" x14ac:dyDescent="0.2">
      <c r="N227"/>
      <c r="O227"/>
    </row>
    <row r="228" spans="14:15" s="7" customFormat="1" x14ac:dyDescent="0.2">
      <c r="N228"/>
      <c r="O228"/>
    </row>
    <row r="229" spans="14:15" s="7" customFormat="1" x14ac:dyDescent="0.2">
      <c r="N229"/>
      <c r="O229"/>
    </row>
    <row r="230" spans="14:15" s="7" customFormat="1" x14ac:dyDescent="0.2">
      <c r="N230"/>
      <c r="O230"/>
    </row>
    <row r="231" spans="14:15" s="7" customFormat="1" x14ac:dyDescent="0.2">
      <c r="N231"/>
      <c r="O231"/>
    </row>
    <row r="232" spans="14:15" s="7" customFormat="1" x14ac:dyDescent="0.2">
      <c r="N232"/>
      <c r="O232"/>
    </row>
    <row r="233" spans="14:15" s="7" customFormat="1" x14ac:dyDescent="0.2">
      <c r="N233"/>
      <c r="O233"/>
    </row>
    <row r="234" spans="14:15" s="7" customFormat="1" x14ac:dyDescent="0.2">
      <c r="N234"/>
      <c r="O234"/>
    </row>
    <row r="235" spans="14:15" s="7" customFormat="1" x14ac:dyDescent="0.2">
      <c r="N235"/>
      <c r="O235"/>
    </row>
    <row r="236" spans="14:15" s="7" customFormat="1" x14ac:dyDescent="0.2">
      <c r="N236"/>
      <c r="O236"/>
    </row>
    <row r="237" spans="14:15" s="7" customFormat="1" x14ac:dyDescent="0.2">
      <c r="N237"/>
      <c r="O237"/>
    </row>
    <row r="238" spans="14:15" s="7" customFormat="1" x14ac:dyDescent="0.2">
      <c r="N238"/>
      <c r="O238"/>
    </row>
    <row r="239" spans="14:15" s="7" customFormat="1" x14ac:dyDescent="0.2">
      <c r="N239"/>
      <c r="O239"/>
    </row>
    <row r="240" spans="14:15" s="7" customFormat="1" x14ac:dyDescent="0.2">
      <c r="N240"/>
      <c r="O240"/>
    </row>
    <row r="241" spans="14:15" s="7" customFormat="1" x14ac:dyDescent="0.2">
      <c r="N241"/>
      <c r="O241"/>
    </row>
    <row r="242" spans="14:15" s="7" customFormat="1" x14ac:dyDescent="0.2">
      <c r="N242"/>
      <c r="O242"/>
    </row>
    <row r="243" spans="14:15" s="7" customFormat="1" x14ac:dyDescent="0.2">
      <c r="N243"/>
      <c r="O243"/>
    </row>
    <row r="244" spans="14:15" s="7" customFormat="1" x14ac:dyDescent="0.2">
      <c r="N244"/>
      <c r="O244"/>
    </row>
    <row r="245" spans="14:15" s="7" customFormat="1" x14ac:dyDescent="0.2">
      <c r="N245"/>
      <c r="O245"/>
    </row>
    <row r="246" spans="14:15" s="7" customFormat="1" x14ac:dyDescent="0.2">
      <c r="N246"/>
      <c r="O246"/>
    </row>
    <row r="247" spans="14:15" s="7" customFormat="1" x14ac:dyDescent="0.2">
      <c r="N247"/>
      <c r="O247"/>
    </row>
    <row r="248" spans="14:15" s="7" customFormat="1" x14ac:dyDescent="0.2">
      <c r="N248"/>
      <c r="O248"/>
    </row>
    <row r="249" spans="14:15" s="7" customFormat="1" x14ac:dyDescent="0.2">
      <c r="N249"/>
      <c r="O249"/>
    </row>
    <row r="250" spans="14:15" s="7" customFormat="1" x14ac:dyDescent="0.2">
      <c r="N250"/>
      <c r="O250"/>
    </row>
    <row r="251" spans="14:15" s="7" customFormat="1" x14ac:dyDescent="0.2">
      <c r="N251"/>
      <c r="O251"/>
    </row>
    <row r="252" spans="14:15" s="7" customFormat="1" x14ac:dyDescent="0.2">
      <c r="N252"/>
      <c r="O252"/>
    </row>
    <row r="253" spans="14:15" s="7" customFormat="1" x14ac:dyDescent="0.2">
      <c r="N253"/>
      <c r="O253"/>
    </row>
    <row r="254" spans="14:15" s="7" customFormat="1" x14ac:dyDescent="0.2">
      <c r="N254"/>
      <c r="O254"/>
    </row>
    <row r="255" spans="14:15" s="7" customFormat="1" x14ac:dyDescent="0.2">
      <c r="N255"/>
      <c r="O255"/>
    </row>
    <row r="256" spans="14:15" s="7" customFormat="1" x14ac:dyDescent="0.2">
      <c r="N256"/>
      <c r="O256"/>
    </row>
    <row r="257" spans="14:15" s="7" customFormat="1" x14ac:dyDescent="0.2">
      <c r="N257"/>
      <c r="O257"/>
    </row>
    <row r="258" spans="14:15" s="7" customFormat="1" x14ac:dyDescent="0.2">
      <c r="N258"/>
      <c r="O258"/>
    </row>
    <row r="259" spans="14:15" s="7" customFormat="1" x14ac:dyDescent="0.2">
      <c r="N259"/>
      <c r="O259"/>
    </row>
    <row r="260" spans="14:15" s="7" customFormat="1" x14ac:dyDescent="0.2">
      <c r="N260"/>
      <c r="O260"/>
    </row>
    <row r="261" spans="14:15" s="7" customFormat="1" x14ac:dyDescent="0.2">
      <c r="N261"/>
      <c r="O261"/>
    </row>
    <row r="262" spans="14:15" s="7" customFormat="1" x14ac:dyDescent="0.2">
      <c r="N262"/>
      <c r="O262"/>
    </row>
    <row r="263" spans="14:15" s="7" customFormat="1" x14ac:dyDescent="0.2">
      <c r="N263"/>
      <c r="O263"/>
    </row>
    <row r="264" spans="14:15" s="7" customFormat="1" x14ac:dyDescent="0.2">
      <c r="N264"/>
      <c r="O264"/>
    </row>
    <row r="265" spans="14:15" s="7" customFormat="1" x14ac:dyDescent="0.2">
      <c r="N265"/>
      <c r="O265"/>
    </row>
    <row r="266" spans="14:15" s="7" customFormat="1" x14ac:dyDescent="0.2">
      <c r="N266"/>
      <c r="O266"/>
    </row>
    <row r="267" spans="14:15" s="7" customFormat="1" x14ac:dyDescent="0.2">
      <c r="N267"/>
      <c r="O267"/>
    </row>
    <row r="268" spans="14:15" s="7" customFormat="1" x14ac:dyDescent="0.2">
      <c r="N268"/>
      <c r="O268"/>
    </row>
    <row r="269" spans="14:15" s="7" customFormat="1" x14ac:dyDescent="0.2">
      <c r="N269"/>
      <c r="O269"/>
    </row>
    <row r="270" spans="14:15" s="7" customFormat="1" x14ac:dyDescent="0.2">
      <c r="N270"/>
      <c r="O270"/>
    </row>
    <row r="271" spans="14:15" s="7" customFormat="1" x14ac:dyDescent="0.2">
      <c r="N271"/>
      <c r="O271"/>
    </row>
    <row r="272" spans="14:15" s="7" customFormat="1" x14ac:dyDescent="0.2">
      <c r="N272"/>
      <c r="O272"/>
    </row>
    <row r="273" spans="14:15" s="7" customFormat="1" x14ac:dyDescent="0.2">
      <c r="N273"/>
      <c r="O273"/>
    </row>
    <row r="274" spans="14:15" s="7" customFormat="1" x14ac:dyDescent="0.2">
      <c r="N274"/>
      <c r="O274"/>
    </row>
    <row r="275" spans="14:15" s="7" customFormat="1" x14ac:dyDescent="0.2">
      <c r="N275"/>
      <c r="O275"/>
    </row>
    <row r="276" spans="14:15" s="7" customFormat="1" x14ac:dyDescent="0.2">
      <c r="N276"/>
      <c r="O276"/>
    </row>
    <row r="277" spans="14:15" s="7" customFormat="1" x14ac:dyDescent="0.2">
      <c r="N277"/>
      <c r="O277"/>
    </row>
    <row r="278" spans="14:15" s="7" customFormat="1" x14ac:dyDescent="0.2">
      <c r="N278"/>
      <c r="O278"/>
    </row>
    <row r="279" spans="14:15" s="7" customFormat="1" x14ac:dyDescent="0.2">
      <c r="N279"/>
      <c r="O279"/>
    </row>
    <row r="280" spans="14:15" s="7" customFormat="1" x14ac:dyDescent="0.2">
      <c r="N280"/>
      <c r="O280"/>
    </row>
    <row r="281" spans="14:15" s="7" customFormat="1" x14ac:dyDescent="0.2">
      <c r="N281"/>
      <c r="O281"/>
    </row>
    <row r="282" spans="14:15" s="7" customFormat="1" x14ac:dyDescent="0.2">
      <c r="N282"/>
      <c r="O282"/>
    </row>
    <row r="283" spans="14:15" s="7" customFormat="1" x14ac:dyDescent="0.2">
      <c r="N283"/>
      <c r="O283"/>
    </row>
    <row r="284" spans="14:15" s="7" customFormat="1" x14ac:dyDescent="0.2">
      <c r="N284"/>
      <c r="O284"/>
    </row>
    <row r="285" spans="14:15" s="7" customFormat="1" x14ac:dyDescent="0.2">
      <c r="N285"/>
      <c r="O285"/>
    </row>
    <row r="286" spans="14:15" s="7" customFormat="1" x14ac:dyDescent="0.2">
      <c r="N286"/>
      <c r="O286"/>
    </row>
    <row r="287" spans="14:15" s="7" customFormat="1" x14ac:dyDescent="0.2">
      <c r="N287"/>
      <c r="O287"/>
    </row>
    <row r="288" spans="14:15" s="7" customFormat="1" x14ac:dyDescent="0.2">
      <c r="N288"/>
      <c r="O288"/>
    </row>
    <row r="289" spans="14:15" s="7" customFormat="1" x14ac:dyDescent="0.2">
      <c r="N289"/>
      <c r="O289"/>
    </row>
    <row r="290" spans="14:15" x14ac:dyDescent="0.2">
      <c r="N290"/>
      <c r="O290"/>
    </row>
    <row r="291" spans="14:15" x14ac:dyDescent="0.2">
      <c r="N291"/>
      <c r="O291"/>
    </row>
    <row r="292" spans="14:15" x14ac:dyDescent="0.2">
      <c r="N292"/>
      <c r="O292"/>
    </row>
    <row r="293" spans="14:15" x14ac:dyDescent="0.2">
      <c r="N293"/>
      <c r="O293"/>
    </row>
    <row r="294" spans="14:15" x14ac:dyDescent="0.2">
      <c r="N294"/>
      <c r="O294"/>
    </row>
    <row r="295" spans="14:15" x14ac:dyDescent="0.2">
      <c r="N295"/>
      <c r="O295"/>
    </row>
    <row r="296" spans="14:15" x14ac:dyDescent="0.2">
      <c r="N296"/>
      <c r="O296"/>
    </row>
    <row r="297" spans="14:15" x14ac:dyDescent="0.2">
      <c r="N297"/>
      <c r="O297"/>
    </row>
    <row r="298" spans="14:15" x14ac:dyDescent="0.2">
      <c r="N298"/>
      <c r="O298"/>
    </row>
    <row r="299" spans="14:15" x14ac:dyDescent="0.2">
      <c r="N299"/>
      <c r="O299"/>
    </row>
    <row r="300" spans="14:15" x14ac:dyDescent="0.2">
      <c r="N300"/>
      <c r="O300"/>
    </row>
    <row r="301" spans="14:15" x14ac:dyDescent="0.2">
      <c r="N301"/>
      <c r="O301"/>
    </row>
    <row r="302" spans="14:15" x14ac:dyDescent="0.2">
      <c r="N302"/>
      <c r="O302"/>
    </row>
    <row r="303" spans="14:15" x14ac:dyDescent="0.2">
      <c r="N303"/>
      <c r="O303"/>
    </row>
    <row r="304" spans="14:15" x14ac:dyDescent="0.2">
      <c r="N304"/>
      <c r="O304"/>
    </row>
    <row r="305" spans="14:15" x14ac:dyDescent="0.2">
      <c r="N305"/>
      <c r="O305"/>
    </row>
    <row r="306" spans="14:15" x14ac:dyDescent="0.2">
      <c r="N306"/>
      <c r="O306"/>
    </row>
    <row r="307" spans="14:15" x14ac:dyDescent="0.2">
      <c r="N307"/>
      <c r="O307"/>
    </row>
    <row r="308" spans="14:15" x14ac:dyDescent="0.2">
      <c r="N308"/>
      <c r="O308"/>
    </row>
    <row r="309" spans="14:15" x14ac:dyDescent="0.2">
      <c r="N309"/>
      <c r="O309"/>
    </row>
    <row r="310" spans="14:15" x14ac:dyDescent="0.2">
      <c r="N310"/>
      <c r="O310"/>
    </row>
    <row r="311" spans="14:15" x14ac:dyDescent="0.2">
      <c r="N311"/>
      <c r="O311"/>
    </row>
    <row r="312" spans="14:15" x14ac:dyDescent="0.2">
      <c r="N312"/>
      <c r="O312"/>
    </row>
    <row r="313" spans="14:15" x14ac:dyDescent="0.2">
      <c r="N313"/>
      <c r="O313"/>
    </row>
    <row r="314" spans="14:15" x14ac:dyDescent="0.2">
      <c r="N314"/>
      <c r="O314"/>
    </row>
    <row r="315" spans="14:15" x14ac:dyDescent="0.2">
      <c r="N315"/>
      <c r="O315"/>
    </row>
    <row r="316" spans="14:15" x14ac:dyDescent="0.2">
      <c r="N316"/>
      <c r="O316"/>
    </row>
    <row r="317" spans="14:15" x14ac:dyDescent="0.2">
      <c r="N317"/>
      <c r="O317"/>
    </row>
    <row r="318" spans="14:15" x14ac:dyDescent="0.2">
      <c r="N318"/>
      <c r="O318"/>
    </row>
    <row r="319" spans="14:15" x14ac:dyDescent="0.2">
      <c r="N319"/>
      <c r="O319"/>
    </row>
    <row r="320" spans="14:15" x14ac:dyDescent="0.2">
      <c r="N320"/>
      <c r="O320"/>
    </row>
    <row r="321" spans="14:15" x14ac:dyDescent="0.2">
      <c r="N321"/>
      <c r="O321"/>
    </row>
    <row r="322" spans="14:15" x14ac:dyDescent="0.2">
      <c r="N322"/>
      <c r="O322"/>
    </row>
    <row r="323" spans="14:15" x14ac:dyDescent="0.2">
      <c r="N323"/>
      <c r="O323"/>
    </row>
    <row r="324" spans="14:15" x14ac:dyDescent="0.2">
      <c r="N324"/>
      <c r="O324"/>
    </row>
    <row r="325" spans="14:15" x14ac:dyDescent="0.2">
      <c r="N325"/>
      <c r="O325"/>
    </row>
    <row r="326" spans="14:15" x14ac:dyDescent="0.2">
      <c r="N326"/>
      <c r="O326"/>
    </row>
    <row r="327" spans="14:15" x14ac:dyDescent="0.2">
      <c r="N327"/>
      <c r="O327"/>
    </row>
    <row r="328" spans="14:15" x14ac:dyDescent="0.2">
      <c r="N328"/>
      <c r="O328"/>
    </row>
    <row r="329" spans="14:15" x14ac:dyDescent="0.2">
      <c r="N329"/>
      <c r="O329"/>
    </row>
    <row r="330" spans="14:15" x14ac:dyDescent="0.2">
      <c r="N330"/>
      <c r="O330"/>
    </row>
    <row r="331" spans="14:15" x14ac:dyDescent="0.2">
      <c r="N331"/>
      <c r="O331"/>
    </row>
    <row r="332" spans="14:15" x14ac:dyDescent="0.2">
      <c r="N332"/>
      <c r="O332"/>
    </row>
    <row r="333" spans="14:15" x14ac:dyDescent="0.2">
      <c r="N333"/>
      <c r="O333"/>
    </row>
    <row r="334" spans="14:15" x14ac:dyDescent="0.2">
      <c r="N334"/>
      <c r="O334"/>
    </row>
    <row r="335" spans="14:15" x14ac:dyDescent="0.2">
      <c r="N335"/>
      <c r="O335"/>
    </row>
    <row r="336" spans="14:15" x14ac:dyDescent="0.2">
      <c r="N336"/>
      <c r="O336"/>
    </row>
    <row r="337" spans="14:15" x14ac:dyDescent="0.2">
      <c r="N337"/>
      <c r="O337"/>
    </row>
    <row r="338" spans="14:15" x14ac:dyDescent="0.2">
      <c r="N338"/>
      <c r="O338"/>
    </row>
    <row r="339" spans="14:15" x14ac:dyDescent="0.2">
      <c r="N339"/>
      <c r="O339"/>
    </row>
    <row r="340" spans="14:15" x14ac:dyDescent="0.2">
      <c r="N340"/>
      <c r="O340"/>
    </row>
    <row r="341" spans="14:15" x14ac:dyDescent="0.2">
      <c r="N341"/>
      <c r="O341"/>
    </row>
    <row r="342" spans="14:15" x14ac:dyDescent="0.2">
      <c r="N342"/>
      <c r="O342"/>
    </row>
    <row r="343" spans="14:15" x14ac:dyDescent="0.2">
      <c r="N343"/>
      <c r="O343"/>
    </row>
    <row r="344" spans="14:15" x14ac:dyDescent="0.2">
      <c r="N344"/>
      <c r="O344"/>
    </row>
    <row r="345" spans="14:15" x14ac:dyDescent="0.2">
      <c r="N345"/>
      <c r="O345"/>
    </row>
    <row r="346" spans="14:15" x14ac:dyDescent="0.2">
      <c r="N346"/>
      <c r="O346"/>
    </row>
    <row r="347" spans="14:15" x14ac:dyDescent="0.2">
      <c r="N347"/>
      <c r="O347"/>
    </row>
    <row r="348" spans="14:15" x14ac:dyDescent="0.2">
      <c r="N348"/>
      <c r="O348"/>
    </row>
    <row r="349" spans="14:15" x14ac:dyDescent="0.2">
      <c r="N349"/>
      <c r="O349"/>
    </row>
    <row r="350" spans="14:15" x14ac:dyDescent="0.2">
      <c r="N350"/>
      <c r="O350"/>
    </row>
    <row r="351" spans="14:15" x14ac:dyDescent="0.2">
      <c r="N351"/>
      <c r="O351"/>
    </row>
    <row r="352" spans="14:15" x14ac:dyDescent="0.2">
      <c r="N352"/>
      <c r="O352"/>
    </row>
    <row r="353" spans="14:15" x14ac:dyDescent="0.2">
      <c r="N353"/>
      <c r="O353"/>
    </row>
    <row r="354" spans="14:15" x14ac:dyDescent="0.2">
      <c r="N354"/>
      <c r="O354"/>
    </row>
    <row r="355" spans="14:15" x14ac:dyDescent="0.2">
      <c r="N355"/>
      <c r="O355"/>
    </row>
    <row r="356" spans="14:15" x14ac:dyDescent="0.2">
      <c r="N356"/>
      <c r="O356"/>
    </row>
    <row r="357" spans="14:15" x14ac:dyDescent="0.2">
      <c r="N357"/>
      <c r="O357"/>
    </row>
    <row r="358" spans="14:15" x14ac:dyDescent="0.2">
      <c r="N358"/>
      <c r="O358"/>
    </row>
    <row r="359" spans="14:15" x14ac:dyDescent="0.2">
      <c r="N359"/>
      <c r="O359"/>
    </row>
    <row r="360" spans="14:15" x14ac:dyDescent="0.2">
      <c r="N360"/>
      <c r="O360"/>
    </row>
    <row r="361" spans="14:15" x14ac:dyDescent="0.2">
      <c r="N361"/>
      <c r="O361"/>
    </row>
    <row r="362" spans="14:15" x14ac:dyDescent="0.2">
      <c r="N362"/>
      <c r="O362"/>
    </row>
    <row r="363" spans="14:15" x14ac:dyDescent="0.2">
      <c r="N363"/>
      <c r="O363"/>
    </row>
    <row r="364" spans="14:15" x14ac:dyDescent="0.2">
      <c r="N364"/>
      <c r="O364"/>
    </row>
    <row r="365" spans="14:15" x14ac:dyDescent="0.2">
      <c r="N365"/>
      <c r="O365"/>
    </row>
    <row r="366" spans="14:15" x14ac:dyDescent="0.2">
      <c r="N366"/>
      <c r="O366"/>
    </row>
    <row r="367" spans="14:15" x14ac:dyDescent="0.2">
      <c r="N367"/>
      <c r="O367"/>
    </row>
    <row r="368" spans="14:15" x14ac:dyDescent="0.2">
      <c r="N368"/>
      <c r="O368"/>
    </row>
    <row r="369" spans="14:15" x14ac:dyDescent="0.2">
      <c r="N369"/>
      <c r="O369"/>
    </row>
    <row r="370" spans="14:15" x14ac:dyDescent="0.2">
      <c r="N370"/>
      <c r="O370"/>
    </row>
    <row r="371" spans="14:15" x14ac:dyDescent="0.2">
      <c r="N371"/>
      <c r="O371"/>
    </row>
    <row r="372" spans="14:15" x14ac:dyDescent="0.2">
      <c r="N372"/>
      <c r="O372"/>
    </row>
    <row r="373" spans="14:15" x14ac:dyDescent="0.2">
      <c r="N373"/>
      <c r="O373"/>
    </row>
    <row r="374" spans="14:15" x14ac:dyDescent="0.2">
      <c r="N374"/>
      <c r="O374"/>
    </row>
    <row r="375" spans="14:15" x14ac:dyDescent="0.2">
      <c r="N375"/>
      <c r="O375"/>
    </row>
    <row r="376" spans="14:15" x14ac:dyDescent="0.2">
      <c r="N376"/>
      <c r="O376"/>
    </row>
    <row r="377" spans="14:15" x14ac:dyDescent="0.2">
      <c r="N377"/>
      <c r="O377"/>
    </row>
    <row r="378" spans="14:15" x14ac:dyDescent="0.2">
      <c r="N378"/>
      <c r="O378"/>
    </row>
    <row r="379" spans="14:15" x14ac:dyDescent="0.2">
      <c r="N379"/>
      <c r="O379"/>
    </row>
    <row r="380" spans="14:15" x14ac:dyDescent="0.2">
      <c r="N380"/>
      <c r="O380"/>
    </row>
    <row r="381" spans="14:15" x14ac:dyDescent="0.2">
      <c r="N381"/>
      <c r="O381"/>
    </row>
    <row r="382" spans="14:15" x14ac:dyDescent="0.2">
      <c r="N382"/>
      <c r="O382"/>
    </row>
    <row r="383" spans="14:15" x14ac:dyDescent="0.2">
      <c r="N383"/>
      <c r="O383"/>
    </row>
    <row r="384" spans="14:15" x14ac:dyDescent="0.2">
      <c r="N384"/>
      <c r="O384"/>
    </row>
    <row r="385" spans="14:15" x14ac:dyDescent="0.2">
      <c r="N385"/>
      <c r="O385"/>
    </row>
    <row r="386" spans="14:15" x14ac:dyDescent="0.2">
      <c r="N386"/>
      <c r="O386"/>
    </row>
    <row r="387" spans="14:15" x14ac:dyDescent="0.2">
      <c r="N387"/>
      <c r="O387"/>
    </row>
    <row r="388" spans="14:15" x14ac:dyDescent="0.2">
      <c r="N388"/>
      <c r="O388"/>
    </row>
    <row r="389" spans="14:15" x14ac:dyDescent="0.2">
      <c r="N389"/>
      <c r="O389"/>
    </row>
    <row r="390" spans="14:15" x14ac:dyDescent="0.2">
      <c r="N390"/>
      <c r="O390"/>
    </row>
    <row r="391" spans="14:15" x14ac:dyDescent="0.2">
      <c r="N391"/>
      <c r="O391"/>
    </row>
    <row r="392" spans="14:15" x14ac:dyDescent="0.2">
      <c r="N392"/>
      <c r="O392"/>
    </row>
    <row r="393" spans="14:15" x14ac:dyDescent="0.2">
      <c r="N393"/>
      <c r="O393"/>
    </row>
    <row r="394" spans="14:15" x14ac:dyDescent="0.2">
      <c r="N394"/>
      <c r="O394"/>
    </row>
    <row r="395" spans="14:15" x14ac:dyDescent="0.2">
      <c r="N395"/>
      <c r="O395"/>
    </row>
    <row r="396" spans="14:15" x14ac:dyDescent="0.2">
      <c r="N396"/>
      <c r="O396"/>
    </row>
    <row r="397" spans="14:15" x14ac:dyDescent="0.2">
      <c r="N397"/>
      <c r="O397"/>
    </row>
    <row r="398" spans="14:15" x14ac:dyDescent="0.2">
      <c r="N398"/>
      <c r="O398"/>
    </row>
    <row r="399" spans="14:15" x14ac:dyDescent="0.2">
      <c r="N399"/>
      <c r="O399"/>
    </row>
    <row r="400" spans="14:15" x14ac:dyDescent="0.2">
      <c r="N400"/>
      <c r="O400"/>
    </row>
    <row r="401" spans="14:15" x14ac:dyDescent="0.2">
      <c r="N401"/>
      <c r="O401"/>
    </row>
    <row r="402" spans="14:15" x14ac:dyDescent="0.2">
      <c r="N402"/>
      <c r="O402"/>
    </row>
    <row r="403" spans="14:15" x14ac:dyDescent="0.2">
      <c r="N403"/>
      <c r="O403"/>
    </row>
    <row r="404" spans="14:15" x14ac:dyDescent="0.2">
      <c r="N404"/>
      <c r="O404"/>
    </row>
    <row r="405" spans="14:15" x14ac:dyDescent="0.2">
      <c r="N405"/>
      <c r="O405"/>
    </row>
    <row r="406" spans="14:15" x14ac:dyDescent="0.2">
      <c r="N406"/>
      <c r="O406"/>
    </row>
    <row r="407" spans="14:15" x14ac:dyDescent="0.2">
      <c r="N407"/>
      <c r="O407"/>
    </row>
    <row r="408" spans="14:15" x14ac:dyDescent="0.2">
      <c r="N408"/>
      <c r="O408"/>
    </row>
    <row r="409" spans="14:15" x14ac:dyDescent="0.2">
      <c r="N409"/>
      <c r="O409"/>
    </row>
    <row r="410" spans="14:15" x14ac:dyDescent="0.2">
      <c r="N410"/>
      <c r="O410"/>
    </row>
    <row r="411" spans="14:15" x14ac:dyDescent="0.2">
      <c r="N411"/>
      <c r="O411"/>
    </row>
    <row r="412" spans="14:15" x14ac:dyDescent="0.2">
      <c r="N412"/>
      <c r="O412"/>
    </row>
    <row r="413" spans="14:15" x14ac:dyDescent="0.2">
      <c r="N413"/>
      <c r="O413"/>
    </row>
    <row r="414" spans="14:15" x14ac:dyDescent="0.2">
      <c r="N414"/>
      <c r="O414"/>
    </row>
    <row r="415" spans="14:15" x14ac:dyDescent="0.2">
      <c r="N415"/>
      <c r="O415"/>
    </row>
    <row r="416" spans="14:15" x14ac:dyDescent="0.2">
      <c r="N416"/>
      <c r="O416"/>
    </row>
  </sheetData>
  <sheetProtection selectLockedCells="1" sort="0" autoFilter="0"/>
  <mergeCells count="1">
    <mergeCell ref="B2:I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27AD9-B1AA-574C-AC91-044A92779284}">
  <sheetPr>
    <tabColor theme="1"/>
  </sheetPr>
  <dimension ref="A1:J376"/>
  <sheetViews>
    <sheetView showGridLines="0" zoomScaleNormal="100" workbookViewId="0">
      <pane xSplit="1" ySplit="1" topLeftCell="B2" activePane="bottomRight" state="frozen"/>
      <selection pane="topRight"/>
      <selection pane="bottomLeft"/>
      <selection pane="bottomRight"/>
    </sheetView>
  </sheetViews>
  <sheetFormatPr baseColWidth="10" defaultRowHeight="16" x14ac:dyDescent="0.2"/>
  <cols>
    <col min="1" max="1" width="30.83203125" style="1" customWidth="1"/>
    <col min="2" max="2" width="12" style="1" customWidth="1"/>
    <col min="3" max="3" width="17.33203125" style="1" bestFit="1" customWidth="1"/>
    <col min="4" max="4" width="25.83203125" style="1" customWidth="1"/>
    <col min="5" max="5" width="38.33203125" style="1" customWidth="1"/>
    <col min="6" max="6" width="21.33203125" style="1" customWidth="1"/>
    <col min="7" max="7" width="25.83203125" style="1" customWidth="1"/>
    <col min="8" max="8" width="15.83203125" style="1" customWidth="1"/>
    <col min="9" max="9" width="20.6640625" customWidth="1"/>
  </cols>
  <sheetData>
    <row r="1" spans="1:10" ht="32" x14ac:dyDescent="0.2">
      <c r="A1" s="2" t="s">
        <v>0</v>
      </c>
      <c r="B1" s="2" t="s">
        <v>1</v>
      </c>
      <c r="C1" s="2" t="s">
        <v>23</v>
      </c>
      <c r="D1" s="2" t="s">
        <v>2</v>
      </c>
      <c r="E1" s="2" t="s">
        <v>3</v>
      </c>
      <c r="F1" s="2" t="s">
        <v>22</v>
      </c>
      <c r="G1" s="2" t="s">
        <v>24</v>
      </c>
      <c r="H1" s="2" t="s">
        <v>26</v>
      </c>
      <c r="I1" s="2" t="s">
        <v>36</v>
      </c>
      <c r="J1" s="1"/>
    </row>
    <row r="2" spans="1:10" x14ac:dyDescent="0.2">
      <c r="A2" s="3" t="s">
        <v>292</v>
      </c>
      <c r="B2" s="3" t="s">
        <v>15</v>
      </c>
      <c r="C2" s="4">
        <v>28378</v>
      </c>
      <c r="D2" s="3" t="s">
        <v>7</v>
      </c>
      <c r="E2" s="3" t="s">
        <v>51</v>
      </c>
      <c r="F2" s="4">
        <v>43321</v>
      </c>
      <c r="G2" s="9">
        <v>2750</v>
      </c>
      <c r="H2" s="47">
        <f ca="1">IF(C_Salariés[[#This Row],[Date de naissance]]="","",DATEDIF(C_Salariés[[#This Row],[Date de naissance]],TODAY(),"Y"))</f>
        <v>48</v>
      </c>
      <c r="I2" s="57">
        <f ca="1">IF(C_Salariés[[#This Row],[Date d''entrée dans l''entreprise]]="","",(TODAY()-C_Salariés[[#This Row],[Date d''entrée dans l''entreprise]])/365.25)</f>
        <v>7.4305270362765228</v>
      </c>
      <c r="J2" s="1"/>
    </row>
    <row r="3" spans="1:10" x14ac:dyDescent="0.2">
      <c r="A3" s="3" t="s">
        <v>277</v>
      </c>
      <c r="B3" s="3" t="s">
        <v>15</v>
      </c>
      <c r="C3" s="4">
        <v>23072</v>
      </c>
      <c r="D3" s="3" t="s">
        <v>4</v>
      </c>
      <c r="E3" s="3" t="s">
        <v>13</v>
      </c>
      <c r="F3" s="4">
        <v>43349</v>
      </c>
      <c r="G3" s="9">
        <v>4250</v>
      </c>
      <c r="H3" s="47">
        <f ca="1">IF(C_Salariés[[#This Row],[Date de naissance]]="","",DATEDIF(C_Salariés[[#This Row],[Date de naissance]],TODAY(),"Y"))</f>
        <v>62</v>
      </c>
      <c r="I3" s="57">
        <f ca="1">IF(C_Salariés[[#This Row],[Date d''entrée dans l''entreprise]]="","",(TODAY()-C_Salariés[[#This Row],[Date d''entrée dans l''entreprise]])/365.25)</f>
        <v>7.353867214236824</v>
      </c>
      <c r="J3" s="1"/>
    </row>
    <row r="4" spans="1:10" x14ac:dyDescent="0.2">
      <c r="A4" s="3" t="s">
        <v>354</v>
      </c>
      <c r="B4" s="3" t="s">
        <v>15</v>
      </c>
      <c r="C4" s="4">
        <v>33779</v>
      </c>
      <c r="D4" s="3" t="s">
        <v>11</v>
      </c>
      <c r="E4" s="3" t="s">
        <v>64</v>
      </c>
      <c r="F4" s="4">
        <v>44495</v>
      </c>
      <c r="G4" s="9">
        <v>4700</v>
      </c>
      <c r="H4" s="47">
        <f ca="1">IF(C_Salariés[[#This Row],[Date de naissance]]="","",DATEDIF(C_Salariés[[#This Row],[Date de naissance]],TODAY(),"Y"))</f>
        <v>33</v>
      </c>
      <c r="I4" s="57">
        <f ca="1">IF(C_Salariés[[#This Row],[Date d''entrée dans l''entreprise]]="","",(TODAY()-C_Salariés[[#This Row],[Date d''entrée dans l''entreprise]])/365.25)</f>
        <v>4.216290212183436</v>
      </c>
      <c r="J4" s="1"/>
    </row>
    <row r="5" spans="1:10" x14ac:dyDescent="0.2">
      <c r="A5" s="3" t="s">
        <v>164</v>
      </c>
      <c r="B5" s="3" t="s">
        <v>15</v>
      </c>
      <c r="C5" s="4">
        <v>29796</v>
      </c>
      <c r="D5" s="3" t="s">
        <v>10</v>
      </c>
      <c r="E5" s="3" t="s">
        <v>119</v>
      </c>
      <c r="F5" s="4">
        <v>44421</v>
      </c>
      <c r="G5" s="9">
        <v>3900</v>
      </c>
      <c r="H5" s="47">
        <f ca="1">IF(C_Salariés[[#This Row],[Date de naissance]]="","",DATEDIF(C_Salariés[[#This Row],[Date de naissance]],TODAY(),"Y"))</f>
        <v>44</v>
      </c>
      <c r="I5" s="57">
        <f ca="1">IF(C_Salariés[[#This Row],[Date d''entrée dans l''entreprise]]="","",(TODAY()-C_Salariés[[#This Row],[Date d''entrée dans l''entreprise]])/365.25)</f>
        <v>4.4188911704312117</v>
      </c>
      <c r="J5" s="1"/>
    </row>
    <row r="6" spans="1:10" x14ac:dyDescent="0.2">
      <c r="A6" s="3" t="s">
        <v>236</v>
      </c>
      <c r="B6" s="3" t="s">
        <v>15</v>
      </c>
      <c r="C6" s="4">
        <v>31159</v>
      </c>
      <c r="D6" s="3" t="s">
        <v>11</v>
      </c>
      <c r="E6" s="3" t="s">
        <v>64</v>
      </c>
      <c r="F6" s="4">
        <v>45274</v>
      </c>
      <c r="G6" s="9">
        <v>5800</v>
      </c>
      <c r="H6" s="47">
        <f ca="1">IF(C_Salariés[[#This Row],[Date de naissance]]="","",DATEDIF(C_Salariés[[#This Row],[Date de naissance]],TODAY(),"Y"))</f>
        <v>40</v>
      </c>
      <c r="I6" s="57">
        <f ca="1">IF(C_Salariés[[#This Row],[Date d''entrée dans l''entreprise]]="","",(TODAY()-C_Salariés[[#This Row],[Date d''entrée dans l''entreprise]])/365.25)</f>
        <v>2.083504449007529</v>
      </c>
      <c r="J6" s="1"/>
    </row>
    <row r="7" spans="1:10" x14ac:dyDescent="0.2">
      <c r="A7" s="3" t="s">
        <v>255</v>
      </c>
      <c r="B7" s="3" t="s">
        <v>15</v>
      </c>
      <c r="C7" s="4">
        <v>33301</v>
      </c>
      <c r="D7" s="3" t="s">
        <v>8</v>
      </c>
      <c r="E7" s="3" t="s">
        <v>57</v>
      </c>
      <c r="F7" s="4">
        <v>42178</v>
      </c>
      <c r="G7" s="9">
        <v>6350</v>
      </c>
      <c r="H7" s="47">
        <f ca="1">IF(C_Salariés[[#This Row],[Date de naissance]]="","",DATEDIF(C_Salariés[[#This Row],[Date de naissance]],TODAY(),"Y"))</f>
        <v>34</v>
      </c>
      <c r="I7" s="57">
        <f ca="1">IF(C_Salariés[[#This Row],[Date d''entrée dans l''entreprise]]="","",(TODAY()-C_Salariés[[#This Row],[Date d''entrée dans l''entreprise]])/365.25)</f>
        <v>10.559890485968515</v>
      </c>
      <c r="J7" s="1"/>
    </row>
    <row r="8" spans="1:10" x14ac:dyDescent="0.2">
      <c r="A8" s="3" t="s">
        <v>314</v>
      </c>
      <c r="B8" s="3" t="s">
        <v>14</v>
      </c>
      <c r="C8" s="4">
        <v>36693</v>
      </c>
      <c r="D8" s="3" t="s">
        <v>11</v>
      </c>
      <c r="E8" s="3" t="s">
        <v>120</v>
      </c>
      <c r="F8" s="4">
        <v>45507</v>
      </c>
      <c r="G8" s="9">
        <v>7000</v>
      </c>
      <c r="H8" s="47">
        <f ca="1">IF(C_Salariés[[#This Row],[Date de naissance]]="","",DATEDIF(C_Salariés[[#This Row],[Date de naissance]],TODAY(),"Y"))</f>
        <v>25</v>
      </c>
      <c r="I8" s="57">
        <f ca="1">IF(C_Salariés[[#This Row],[Date d''entrée dans l''entreprise]]="","",(TODAY()-C_Salariés[[#This Row],[Date d''entrée dans l''entreprise]])/365.25)</f>
        <v>1.4455852156057496</v>
      </c>
      <c r="J8" s="1"/>
    </row>
    <row r="9" spans="1:10" x14ac:dyDescent="0.2">
      <c r="A9" s="3" t="s">
        <v>233</v>
      </c>
      <c r="B9" s="3" t="s">
        <v>14</v>
      </c>
      <c r="C9" s="4">
        <v>25245</v>
      </c>
      <c r="D9" s="3" t="s">
        <v>11</v>
      </c>
      <c r="E9" s="3" t="s">
        <v>120</v>
      </c>
      <c r="F9" s="4">
        <v>43597</v>
      </c>
      <c r="G9" s="9">
        <v>6150</v>
      </c>
      <c r="H9" s="47">
        <f ca="1">IF(C_Salariés[[#This Row],[Date de naissance]]="","",DATEDIF(C_Salariés[[#This Row],[Date de naissance]],TODAY(),"Y"))</f>
        <v>56</v>
      </c>
      <c r="I9" s="57">
        <f ca="1">IF(C_Salariés[[#This Row],[Date d''entrée dans l''entreprise]]="","",(TODAY()-C_Salariés[[#This Row],[Date d''entrée dans l''entreprise]])/365.25)</f>
        <v>6.6748802190280632</v>
      </c>
      <c r="J9" s="1"/>
    </row>
    <row r="10" spans="1:10" x14ac:dyDescent="0.2">
      <c r="A10" s="3" t="s">
        <v>266</v>
      </c>
      <c r="B10" s="3" t="s">
        <v>15</v>
      </c>
      <c r="C10" s="4">
        <v>34674</v>
      </c>
      <c r="D10" s="3" t="s">
        <v>11</v>
      </c>
      <c r="E10" s="3" t="s">
        <v>120</v>
      </c>
      <c r="F10" s="4">
        <v>44761</v>
      </c>
      <c r="G10" s="9">
        <v>5350</v>
      </c>
      <c r="H10" s="47">
        <f ca="1">IF(C_Salariés[[#This Row],[Date de naissance]]="","",DATEDIF(C_Salariés[[#This Row],[Date de naissance]],TODAY(),"Y"))</f>
        <v>31</v>
      </c>
      <c r="I10" s="57">
        <f ca="1">IF(C_Salariés[[#This Row],[Date d''entrée dans l''entreprise]]="","",(TODAY()-C_Salariés[[#This Row],[Date d''entrée dans l''entreprise]])/365.25)</f>
        <v>3.4880219028062971</v>
      </c>
      <c r="J10" s="1"/>
    </row>
    <row r="11" spans="1:10" x14ac:dyDescent="0.2">
      <c r="A11" s="3" t="s">
        <v>108</v>
      </c>
      <c r="B11" s="3" t="s">
        <v>14</v>
      </c>
      <c r="C11" s="4">
        <v>29428</v>
      </c>
      <c r="D11" s="3" t="s">
        <v>7</v>
      </c>
      <c r="E11" s="3" t="s">
        <v>53</v>
      </c>
      <c r="F11" s="4">
        <v>42388</v>
      </c>
      <c r="G11" s="9">
        <v>2050</v>
      </c>
      <c r="H11" s="47">
        <f ca="1">IF(C_Salariés[[#This Row],[Date de naissance]]="","",DATEDIF(C_Salariés[[#This Row],[Date de naissance]],TODAY(),"Y"))</f>
        <v>45</v>
      </c>
      <c r="I11" s="58">
        <f ca="1">IF(C_Salariés[[#This Row],[Date d''entrée dans l''entreprise]]="","",(TODAY()-C_Salariés[[#This Row],[Date d''entrée dans l''entreprise]])/365.25)</f>
        <v>9.9849418206707732</v>
      </c>
      <c r="J11" s="1"/>
    </row>
    <row r="12" spans="1:10" x14ac:dyDescent="0.2">
      <c r="A12" s="3" t="s">
        <v>93</v>
      </c>
      <c r="B12" s="3" t="s">
        <v>15</v>
      </c>
      <c r="C12" s="4">
        <v>32583</v>
      </c>
      <c r="D12" s="3" t="s">
        <v>10</v>
      </c>
      <c r="E12" s="3" t="s">
        <v>119</v>
      </c>
      <c r="F12" s="4">
        <v>45565</v>
      </c>
      <c r="G12" s="9">
        <v>4450</v>
      </c>
      <c r="H12" s="47">
        <f ca="1">IF(C_Salariés[[#This Row],[Date de naissance]]="","",DATEDIF(C_Salariés[[#This Row],[Date de naissance]],TODAY(),"Y"))</f>
        <v>36</v>
      </c>
      <c r="I12" s="58">
        <f ca="1">IF(C_Salariés[[#This Row],[Date d''entrée dans l''entreprise]]="","",(TODAY()-C_Salariés[[#This Row],[Date d''entrée dans l''entreprise]])/365.25)</f>
        <v>1.2867898699520877</v>
      </c>
      <c r="J12" s="1"/>
    </row>
    <row r="13" spans="1:10" x14ac:dyDescent="0.2">
      <c r="A13" s="3" t="s">
        <v>317</v>
      </c>
      <c r="B13" s="3" t="s">
        <v>15</v>
      </c>
      <c r="C13" s="4">
        <v>32583</v>
      </c>
      <c r="D13" s="3" t="s">
        <v>8</v>
      </c>
      <c r="E13" s="3" t="s">
        <v>58</v>
      </c>
      <c r="F13" s="4">
        <v>43772</v>
      </c>
      <c r="G13" s="9">
        <v>2300</v>
      </c>
      <c r="H13" s="47">
        <f ca="1">IF(C_Salariés[[#This Row],[Date de naissance]]="","",DATEDIF(C_Salariés[[#This Row],[Date de naissance]],TODAY(),"Y"))</f>
        <v>36</v>
      </c>
      <c r="I13" s="57">
        <f ca="1">IF(C_Salariés[[#This Row],[Date d''entrée dans l''entreprise]]="","",(TODAY()-C_Salariés[[#This Row],[Date d''entrée dans l''entreprise]])/365.25)</f>
        <v>6.1957563312799451</v>
      </c>
      <c r="J13" s="1"/>
    </row>
    <row r="14" spans="1:10" x14ac:dyDescent="0.2">
      <c r="A14" s="3" t="s">
        <v>249</v>
      </c>
      <c r="B14" s="3" t="s">
        <v>14</v>
      </c>
      <c r="C14" s="4">
        <v>37583</v>
      </c>
      <c r="D14" s="3" t="s">
        <v>6</v>
      </c>
      <c r="E14" s="3" t="s">
        <v>60</v>
      </c>
      <c r="F14" s="4">
        <v>45707</v>
      </c>
      <c r="G14" s="9">
        <v>4050</v>
      </c>
      <c r="H14" s="47">
        <f ca="1">IF(C_Salariés[[#This Row],[Date de naissance]]="","",DATEDIF(C_Salariés[[#This Row],[Date de naissance]],TODAY(),"Y"))</f>
        <v>23</v>
      </c>
      <c r="I14" s="57">
        <f ca="1">IF(C_Salariés[[#This Row],[Date d''entrée dans l''entreprise]]="","",(TODAY()-C_Salariés[[#This Row],[Date d''entrée dans l''entreprise]])/365.25)</f>
        <v>0.89801505817932925</v>
      </c>
      <c r="J14" s="1"/>
    </row>
    <row r="15" spans="1:10" x14ac:dyDescent="0.2">
      <c r="A15" s="3" t="s">
        <v>86</v>
      </c>
      <c r="B15" s="3" t="s">
        <v>14</v>
      </c>
      <c r="C15" s="4">
        <v>29570</v>
      </c>
      <c r="D15" s="3" t="s">
        <v>11</v>
      </c>
      <c r="E15" s="3" t="s">
        <v>64</v>
      </c>
      <c r="F15" s="4">
        <v>42957</v>
      </c>
      <c r="G15" s="9">
        <v>5750</v>
      </c>
      <c r="H15" s="47">
        <f ca="1">IF(C_Salariés[[#This Row],[Date de naissance]]="","",DATEDIF(C_Salariés[[#This Row],[Date de naissance]],TODAY(),"Y"))</f>
        <v>45</v>
      </c>
      <c r="I15" s="58">
        <f ca="1">IF(C_Salariés[[#This Row],[Date d''entrée dans l''entreprise]]="","",(TODAY()-C_Salariés[[#This Row],[Date d''entrée dans l''entreprise]])/365.25)</f>
        <v>8.4271047227926079</v>
      </c>
      <c r="J15" s="1"/>
    </row>
    <row r="16" spans="1:10" x14ac:dyDescent="0.2">
      <c r="A16" s="51" t="s">
        <v>136</v>
      </c>
      <c r="B16" s="51" t="s">
        <v>14</v>
      </c>
      <c r="C16" s="52">
        <v>29570</v>
      </c>
      <c r="D16" s="51" t="s">
        <v>11</v>
      </c>
      <c r="E16" s="51" t="s">
        <v>64</v>
      </c>
      <c r="F16" s="52">
        <v>42253</v>
      </c>
      <c r="G16" s="9">
        <v>5850</v>
      </c>
      <c r="H16" s="47">
        <f ca="1">IF(C_Salariés[[#This Row],[Date de naissance]]="","",DATEDIF(C_Salariés[[#This Row],[Date de naissance]],TODAY(),"Y"))</f>
        <v>45</v>
      </c>
      <c r="I16" s="57">
        <f ca="1">IF(C_Salariés[[#This Row],[Date d''entrée dans l''entreprise]]="","",(TODAY()-C_Salariés[[#This Row],[Date d''entrée dans l''entreprise]])/365.25)</f>
        <v>10.354551676933607</v>
      </c>
      <c r="J16" s="1"/>
    </row>
    <row r="17" spans="1:10" x14ac:dyDescent="0.2">
      <c r="A17" s="3" t="s">
        <v>423</v>
      </c>
      <c r="B17" s="3" t="s">
        <v>15</v>
      </c>
      <c r="C17" s="4">
        <v>31829</v>
      </c>
      <c r="D17" s="3" t="s">
        <v>6</v>
      </c>
      <c r="E17" s="3" t="s">
        <v>114</v>
      </c>
      <c r="F17" s="4">
        <v>42512</v>
      </c>
      <c r="G17" s="9">
        <v>4200</v>
      </c>
      <c r="H17" s="47">
        <f ca="1">IF(C_Salariés[[#This Row],[Date de naissance]]="","",DATEDIF(C_Salariés[[#This Row],[Date de naissance]],TODAY(),"Y"))</f>
        <v>38</v>
      </c>
      <c r="I17" s="57">
        <f ca="1">IF(C_Salariés[[#This Row],[Date d''entrée dans l''entreprise]]="","",(TODAY()-C_Salariés[[#This Row],[Date d''entrée dans l''entreprise]])/365.25)</f>
        <v>9.6454483230663932</v>
      </c>
      <c r="J17" s="1"/>
    </row>
    <row r="18" spans="1:10" x14ac:dyDescent="0.2">
      <c r="A18" s="51" t="s">
        <v>149</v>
      </c>
      <c r="B18" s="51" t="s">
        <v>15</v>
      </c>
      <c r="C18" s="52">
        <v>26749</v>
      </c>
      <c r="D18" s="51" t="s">
        <v>7</v>
      </c>
      <c r="E18" s="51" t="s">
        <v>257</v>
      </c>
      <c r="F18" s="52">
        <v>44623</v>
      </c>
      <c r="G18" s="9">
        <v>2850</v>
      </c>
      <c r="H18" s="47">
        <f ca="1">IF(C_Salariés[[#This Row],[Date de naissance]]="","",DATEDIF(C_Salariés[[#This Row],[Date de naissance]],TODAY(),"Y"))</f>
        <v>52</v>
      </c>
      <c r="I18" s="57">
        <f ca="1">IF(C_Salariés[[#This Row],[Date d''entrée dans l''entreprise]]="","",(TODAY()-C_Salariés[[#This Row],[Date d''entrée dans l''entreprise]])/365.25)</f>
        <v>3.8658453114305269</v>
      </c>
      <c r="J18" s="1"/>
    </row>
    <row r="19" spans="1:10" x14ac:dyDescent="0.2">
      <c r="A19" s="3" t="s">
        <v>210</v>
      </c>
      <c r="B19" s="3" t="s">
        <v>15</v>
      </c>
      <c r="C19" s="4">
        <v>32705</v>
      </c>
      <c r="D19" s="3" t="s">
        <v>10</v>
      </c>
      <c r="E19" s="3" t="s">
        <v>56</v>
      </c>
      <c r="F19" s="4">
        <v>44558</v>
      </c>
      <c r="G19" s="9">
        <v>5800</v>
      </c>
      <c r="H19" s="47">
        <f ca="1">IF(C_Salariés[[#This Row],[Date de naissance]]="","",DATEDIF(C_Salariés[[#This Row],[Date de naissance]],TODAY(),"Y"))</f>
        <v>36</v>
      </c>
      <c r="I19" s="57">
        <f ca="1">IF(C_Salariés[[#This Row],[Date d''entrée dans l''entreprise]]="","",(TODAY()-C_Salariés[[#This Row],[Date d''entrée dans l''entreprise]])/365.25)</f>
        <v>4.043805612594114</v>
      </c>
      <c r="J19" s="1"/>
    </row>
    <row r="20" spans="1:10" x14ac:dyDescent="0.2">
      <c r="A20" s="3" t="s">
        <v>336</v>
      </c>
      <c r="B20" s="3" t="s">
        <v>14</v>
      </c>
      <c r="C20" s="4">
        <v>31819</v>
      </c>
      <c r="D20" s="3" t="s">
        <v>11</v>
      </c>
      <c r="E20" s="3" t="s">
        <v>259</v>
      </c>
      <c r="F20" s="4">
        <v>45166</v>
      </c>
      <c r="G20" s="9">
        <v>3050</v>
      </c>
      <c r="H20" s="47">
        <f ca="1">IF(C_Salariés[[#This Row],[Date de naissance]]="","",DATEDIF(C_Salariés[[#This Row],[Date de naissance]],TODAY(),"Y"))</f>
        <v>38</v>
      </c>
      <c r="I20" s="57">
        <f ca="1">IF(C_Salariés[[#This Row],[Date d''entrée dans l''entreprise]]="","",(TODAY()-C_Salariés[[#This Row],[Date d''entrée dans l''entreprise]])/365.25)</f>
        <v>2.3791923340177958</v>
      </c>
      <c r="J20" s="1"/>
    </row>
    <row r="21" spans="1:10" x14ac:dyDescent="0.2">
      <c r="A21" s="3" t="s">
        <v>433</v>
      </c>
      <c r="B21" s="3" t="s">
        <v>15</v>
      </c>
      <c r="C21" s="4">
        <v>29192</v>
      </c>
      <c r="D21" s="3" t="s">
        <v>6</v>
      </c>
      <c r="E21" s="3" t="s">
        <v>55</v>
      </c>
      <c r="F21" s="4">
        <v>42737</v>
      </c>
      <c r="G21" s="9">
        <v>3550</v>
      </c>
      <c r="H21" s="47">
        <f ca="1">IF(C_Salariés[[#This Row],[Date de naissance]]="","",DATEDIF(C_Salariés[[#This Row],[Date de naissance]],TODAY(),"Y"))</f>
        <v>46</v>
      </c>
      <c r="I21" s="57">
        <f ca="1">IF(C_Salariés[[#This Row],[Date d''entrée dans l''entreprise]]="","",(TODAY()-C_Salariés[[#This Row],[Date d''entrée dans l''entreprise]])/365.25)</f>
        <v>9.02943189596167</v>
      </c>
      <c r="J21" s="1"/>
    </row>
    <row r="22" spans="1:10" x14ac:dyDescent="0.2">
      <c r="A22" s="3" t="s">
        <v>319</v>
      </c>
      <c r="B22" s="3" t="s">
        <v>15</v>
      </c>
      <c r="C22" s="4">
        <v>18637</v>
      </c>
      <c r="D22" s="3" t="s">
        <v>8</v>
      </c>
      <c r="E22" s="3" t="s">
        <v>58</v>
      </c>
      <c r="F22" s="4">
        <v>43823</v>
      </c>
      <c r="G22" s="9">
        <v>2250</v>
      </c>
      <c r="H22" s="47">
        <f ca="1">IF(C_Salariés[[#This Row],[Date de naissance]]="","",DATEDIF(C_Salariés[[#This Row],[Date de naissance]],TODAY(),"Y"))</f>
        <v>75</v>
      </c>
      <c r="I22" s="57">
        <f ca="1">IF(C_Salariés[[#This Row],[Date d''entrée dans l''entreprise]]="","",(TODAY()-C_Salariés[[#This Row],[Date d''entrée dans l''entreprise]])/365.25)</f>
        <v>6.0561259411362078</v>
      </c>
      <c r="J22" s="1"/>
    </row>
    <row r="23" spans="1:10" x14ac:dyDescent="0.2">
      <c r="A23" s="3" t="s">
        <v>269</v>
      </c>
      <c r="B23" s="3" t="s">
        <v>14</v>
      </c>
      <c r="C23" s="4">
        <v>35179</v>
      </c>
      <c r="D23" s="3" t="s">
        <v>11</v>
      </c>
      <c r="E23" s="3" t="s">
        <v>259</v>
      </c>
      <c r="F23" s="4">
        <v>43610</v>
      </c>
      <c r="G23" s="9">
        <v>2400</v>
      </c>
      <c r="H23" s="47">
        <f ca="1">IF(C_Salariés[[#This Row],[Date de naissance]]="","",DATEDIF(C_Salariés[[#This Row],[Date de naissance]],TODAY(),"Y"))</f>
        <v>29</v>
      </c>
      <c r="I23" s="57">
        <f ca="1">IF(C_Salariés[[#This Row],[Date d''entrée dans l''entreprise]]="","",(TODAY()-C_Salariés[[#This Row],[Date d''entrée dans l''entreprise]])/365.25)</f>
        <v>6.6392881587953454</v>
      </c>
      <c r="J23" s="1"/>
    </row>
    <row r="24" spans="1:10" x14ac:dyDescent="0.2">
      <c r="A24" s="3" t="s">
        <v>228</v>
      </c>
      <c r="B24" s="3" t="s">
        <v>15</v>
      </c>
      <c r="C24" s="4">
        <v>27486</v>
      </c>
      <c r="D24" s="3" t="s">
        <v>11</v>
      </c>
      <c r="E24" s="3" t="s">
        <v>61</v>
      </c>
      <c r="F24" s="4">
        <v>42354</v>
      </c>
      <c r="G24" s="9">
        <v>4350</v>
      </c>
      <c r="H24" s="47">
        <f ca="1">IF(C_Salariés[[#This Row],[Date de naissance]]="","",DATEDIF(C_Salariés[[#This Row],[Date de naissance]],TODAY(),"Y"))</f>
        <v>50</v>
      </c>
      <c r="I24" s="57">
        <f ca="1">IF(C_Salariés[[#This Row],[Date d''entrée dans l''entreprise]]="","",(TODAY()-C_Salariés[[#This Row],[Date d''entrée dans l''entreprise]])/365.25)</f>
        <v>10.078028747433265</v>
      </c>
      <c r="J24" s="1"/>
    </row>
    <row r="25" spans="1:10" x14ac:dyDescent="0.2">
      <c r="A25" s="3" t="s">
        <v>396</v>
      </c>
      <c r="B25" s="3" t="s">
        <v>15</v>
      </c>
      <c r="C25" s="4">
        <v>35447</v>
      </c>
      <c r="D25" s="3" t="s">
        <v>6</v>
      </c>
      <c r="E25" s="3" t="s">
        <v>55</v>
      </c>
      <c r="F25" s="4">
        <v>44244</v>
      </c>
      <c r="G25" s="9">
        <v>4150</v>
      </c>
      <c r="H25" s="47">
        <f ca="1">IF(C_Salariés[[#This Row],[Date de naissance]]="","",DATEDIF(C_Salariés[[#This Row],[Date de naissance]],TODAY(),"Y"))</f>
        <v>28</v>
      </c>
      <c r="I25" s="57">
        <f ca="1">IF(C_Salariés[[#This Row],[Date d''entrée dans l''entreprise]]="","",(TODAY()-C_Salariés[[#This Row],[Date d''entrée dans l''entreprise]])/365.25)</f>
        <v>4.9034907597535931</v>
      </c>
      <c r="J25" s="1"/>
    </row>
    <row r="26" spans="1:10" x14ac:dyDescent="0.2">
      <c r="A26" s="3" t="s">
        <v>313</v>
      </c>
      <c r="B26" s="3" t="s">
        <v>14</v>
      </c>
      <c r="C26" s="4">
        <v>29418</v>
      </c>
      <c r="D26" s="3" t="s">
        <v>11</v>
      </c>
      <c r="E26" s="3" t="s">
        <v>120</v>
      </c>
      <c r="F26" s="4">
        <v>45946</v>
      </c>
      <c r="G26" s="9">
        <v>7150</v>
      </c>
      <c r="H26" s="47">
        <f ca="1">IF(C_Salariés[[#This Row],[Date de naissance]]="","",DATEDIF(C_Salariés[[#This Row],[Date de naissance]],TODAY(),"Y"))</f>
        <v>45</v>
      </c>
      <c r="I26" s="57">
        <f ca="1">IF(C_Salariés[[#This Row],[Date d''entrée dans l''entreprise]]="","",(TODAY()-C_Salariés[[#This Row],[Date d''entrée dans l''entreprise]])/365.25)</f>
        <v>0.24366872005475701</v>
      </c>
      <c r="J26" s="1"/>
    </row>
    <row r="27" spans="1:10" x14ac:dyDescent="0.2">
      <c r="A27" s="3" t="s">
        <v>323</v>
      </c>
      <c r="B27" s="3" t="s">
        <v>14</v>
      </c>
      <c r="C27" s="4">
        <v>24667</v>
      </c>
      <c r="D27" s="3" t="s">
        <v>11</v>
      </c>
      <c r="E27" s="3" t="s">
        <v>115</v>
      </c>
      <c r="F27" s="4">
        <v>45780</v>
      </c>
      <c r="G27" s="9">
        <v>3700</v>
      </c>
      <c r="H27" s="47">
        <f ca="1">IF(C_Salariés[[#This Row],[Date de naissance]]="","",DATEDIF(C_Salariés[[#This Row],[Date de naissance]],TODAY(),"Y"))</f>
        <v>58</v>
      </c>
      <c r="I27" s="57">
        <f ca="1">IF(C_Salariés[[#This Row],[Date d''entrée dans l''entreprise]]="","",(TODAY()-C_Salariés[[#This Row],[Date d''entrée dans l''entreprise]])/365.25)</f>
        <v>0.69815195071868585</v>
      </c>
      <c r="J27" s="1"/>
    </row>
    <row r="28" spans="1:10" x14ac:dyDescent="0.2">
      <c r="A28" s="3" t="s">
        <v>355</v>
      </c>
      <c r="B28" s="3" t="s">
        <v>15</v>
      </c>
      <c r="C28" s="4">
        <v>37585</v>
      </c>
      <c r="D28" s="3" t="s">
        <v>6</v>
      </c>
      <c r="E28" s="3" t="s">
        <v>65</v>
      </c>
      <c r="F28" s="4">
        <v>44359</v>
      </c>
      <c r="G28" s="9">
        <v>4450</v>
      </c>
      <c r="H28" s="47">
        <f ca="1">IF(C_Salariés[[#This Row],[Date de naissance]]="","",DATEDIF(C_Salariés[[#This Row],[Date de naissance]],TODAY(),"Y"))</f>
        <v>23</v>
      </c>
      <c r="I28" s="57">
        <f ca="1">IF(C_Salariés[[#This Row],[Date d''entrée dans l''entreprise]]="","",(TODAY()-C_Salariés[[#This Row],[Date d''entrée dans l''entreprise]])/365.25)</f>
        <v>4.5886379192334017</v>
      </c>
      <c r="J28" s="1"/>
    </row>
    <row r="29" spans="1:10" x14ac:dyDescent="0.2">
      <c r="A29" s="3" t="s">
        <v>356</v>
      </c>
      <c r="B29" s="3" t="s">
        <v>15</v>
      </c>
      <c r="C29" s="4">
        <v>37801</v>
      </c>
      <c r="D29" s="3" t="s">
        <v>10</v>
      </c>
      <c r="E29" s="3" t="s">
        <v>56</v>
      </c>
      <c r="F29" s="4">
        <v>44614</v>
      </c>
      <c r="G29" s="9">
        <v>4750</v>
      </c>
      <c r="H29" s="47">
        <f ca="1">IF(C_Salariés[[#This Row],[Date de naissance]]="","",DATEDIF(C_Salariés[[#This Row],[Date de naissance]],TODAY(),"Y"))</f>
        <v>22</v>
      </c>
      <c r="I29" s="57">
        <f ca="1">IF(C_Salariés[[#This Row],[Date d''entrée dans l''entreprise]]="","",(TODAY()-C_Salariés[[#This Row],[Date d''entrée dans l''entreprise]])/365.25)</f>
        <v>3.890485968514716</v>
      </c>
      <c r="J29" s="1"/>
    </row>
    <row r="30" spans="1:10" x14ac:dyDescent="0.2">
      <c r="A30" s="3" t="s">
        <v>190</v>
      </c>
      <c r="B30" s="3" t="s">
        <v>15</v>
      </c>
      <c r="C30" s="4">
        <v>23645</v>
      </c>
      <c r="D30" s="3" t="s">
        <v>7</v>
      </c>
      <c r="E30" s="3" t="s">
        <v>260</v>
      </c>
      <c r="F30" s="4">
        <v>45843</v>
      </c>
      <c r="G30" s="9">
        <v>6250</v>
      </c>
      <c r="H30" s="47">
        <f ca="1">IF(C_Salariés[[#This Row],[Date de naissance]]="","",DATEDIF(C_Salariés[[#This Row],[Date de naissance]],TODAY(),"Y"))</f>
        <v>61</v>
      </c>
      <c r="I30" s="57">
        <f ca="1">IF(C_Salariés[[#This Row],[Date d''entrée dans l''entreprise]]="","",(TODAY()-C_Salariés[[#This Row],[Date d''entrée dans l''entreprise]])/365.25)</f>
        <v>0.52566735112936347</v>
      </c>
      <c r="J30" s="1"/>
    </row>
    <row r="31" spans="1:10" x14ac:dyDescent="0.2">
      <c r="A31" s="3" t="s">
        <v>202</v>
      </c>
      <c r="B31" s="3" t="s">
        <v>14</v>
      </c>
      <c r="C31" s="4">
        <v>35347</v>
      </c>
      <c r="D31" s="3" t="s">
        <v>7</v>
      </c>
      <c r="E31" s="3" t="s">
        <v>51</v>
      </c>
      <c r="F31" s="4">
        <v>42140</v>
      </c>
      <c r="G31" s="9">
        <v>3550</v>
      </c>
      <c r="H31" s="47">
        <f ca="1">IF(C_Salariés[[#This Row],[Date de naissance]]="","",DATEDIF(C_Salariés[[#This Row],[Date de naissance]],TODAY(),"Y"))</f>
        <v>29</v>
      </c>
      <c r="I31" s="57">
        <f ca="1">IF(C_Salariés[[#This Row],[Date d''entrée dans l''entreprise]]="","",(TODAY()-C_Salariés[[#This Row],[Date d''entrée dans l''entreprise]])/365.25)</f>
        <v>10.663928815879535</v>
      </c>
      <c r="J31" s="1"/>
    </row>
    <row r="32" spans="1:10" x14ac:dyDescent="0.2">
      <c r="A32" s="3" t="s">
        <v>311</v>
      </c>
      <c r="B32" s="3" t="s">
        <v>15</v>
      </c>
      <c r="C32" s="4">
        <v>32130</v>
      </c>
      <c r="D32" s="3" t="s">
        <v>10</v>
      </c>
      <c r="E32" s="3" t="s">
        <v>119</v>
      </c>
      <c r="F32" s="4">
        <v>45198</v>
      </c>
      <c r="G32" s="9">
        <v>3100</v>
      </c>
      <c r="H32" s="47">
        <f ca="1">IF(C_Salariés[[#This Row],[Date de naissance]]="","",DATEDIF(C_Salariés[[#This Row],[Date de naissance]],TODAY(),"Y"))</f>
        <v>38</v>
      </c>
      <c r="I32" s="57">
        <f ca="1">IF(C_Salariés[[#This Row],[Date d''entrée dans l''entreprise]]="","",(TODAY()-C_Salariés[[#This Row],[Date d''entrée dans l''entreprise]])/365.25)</f>
        <v>2.2915811088295688</v>
      </c>
      <c r="J32" s="1"/>
    </row>
    <row r="33" spans="1:10" x14ac:dyDescent="0.2">
      <c r="A33" s="3" t="s">
        <v>295</v>
      </c>
      <c r="B33" s="3" t="s">
        <v>14</v>
      </c>
      <c r="C33" s="4">
        <v>31207</v>
      </c>
      <c r="D33" s="3" t="s">
        <v>10</v>
      </c>
      <c r="E33" s="3" t="s">
        <v>113</v>
      </c>
      <c r="F33" s="4">
        <v>43234</v>
      </c>
      <c r="G33" s="9">
        <v>3200</v>
      </c>
      <c r="H33" s="47">
        <f ca="1">IF(C_Salariés[[#This Row],[Date de naissance]]="","",DATEDIF(C_Salariés[[#This Row],[Date de naissance]],TODAY(),"Y"))</f>
        <v>40</v>
      </c>
      <c r="I33" s="57">
        <f ca="1">IF(C_Salariés[[#This Row],[Date d''entrée dans l''entreprise]]="","",(TODAY()-C_Salariés[[#This Row],[Date d''entrée dans l''entreprise]])/365.25)</f>
        <v>7.6687200547570153</v>
      </c>
      <c r="J33" s="1"/>
    </row>
    <row r="34" spans="1:10" x14ac:dyDescent="0.2">
      <c r="A34" s="3" t="s">
        <v>448</v>
      </c>
      <c r="B34" s="3" t="s">
        <v>15</v>
      </c>
      <c r="C34" s="4">
        <v>35166</v>
      </c>
      <c r="D34" s="3" t="s">
        <v>6</v>
      </c>
      <c r="E34" s="3" t="s">
        <v>114</v>
      </c>
      <c r="F34" s="4">
        <v>45656</v>
      </c>
      <c r="G34" s="9">
        <v>3900</v>
      </c>
      <c r="H34" s="47">
        <f ca="1">IF(C_Salariés[[#This Row],[Date de naissance]]="","",DATEDIF(C_Salariés[[#This Row],[Date de naissance]],TODAY(),"Y"))</f>
        <v>29</v>
      </c>
      <c r="I34" s="57">
        <f ca="1">IF(C_Salariés[[#This Row],[Date d''entrée dans l''entreprise]]="","",(TODAY()-C_Salariés[[#This Row],[Date d''entrée dans l''entreprise]])/365.25)</f>
        <v>1.0376454483230664</v>
      </c>
      <c r="J34" s="1"/>
    </row>
    <row r="35" spans="1:10" x14ac:dyDescent="0.2">
      <c r="A35" s="51" t="s">
        <v>147</v>
      </c>
      <c r="B35" s="51" t="s">
        <v>15</v>
      </c>
      <c r="C35" s="52">
        <v>23388</v>
      </c>
      <c r="D35" s="51" t="s">
        <v>7</v>
      </c>
      <c r="E35" s="51" t="s">
        <v>51</v>
      </c>
      <c r="F35" s="52">
        <v>43266</v>
      </c>
      <c r="G35" s="9">
        <v>3200</v>
      </c>
      <c r="H35" s="47">
        <f ca="1">IF(C_Salariés[[#This Row],[Date de naissance]]="","",DATEDIF(C_Salariés[[#This Row],[Date de naissance]],TODAY(),"Y"))</f>
        <v>62</v>
      </c>
      <c r="I35" s="57">
        <f ca="1">IF(C_Salariés[[#This Row],[Date d''entrée dans l''entreprise]]="","",(TODAY()-C_Salariés[[#This Row],[Date d''entrée dans l''entreprise]])/365.25)</f>
        <v>7.5811088295687883</v>
      </c>
      <c r="J35" s="1"/>
    </row>
    <row r="36" spans="1:10" x14ac:dyDescent="0.2">
      <c r="A36" s="3" t="s">
        <v>71</v>
      </c>
      <c r="B36" s="3" t="s">
        <v>15</v>
      </c>
      <c r="C36" s="4">
        <v>23388</v>
      </c>
      <c r="D36" s="3" t="s">
        <v>7</v>
      </c>
      <c r="E36" s="3" t="s">
        <v>257</v>
      </c>
      <c r="F36" s="4">
        <v>42461</v>
      </c>
      <c r="G36" s="9">
        <v>3200</v>
      </c>
      <c r="H36" s="47">
        <f ca="1">IF(C_Salariés[[#This Row],[Date de naissance]]="","",DATEDIF(C_Salariés[[#This Row],[Date de naissance]],TODAY(),"Y"))</f>
        <v>62</v>
      </c>
      <c r="I36" s="58">
        <f ca="1">IF(C_Salariés[[#This Row],[Date d''entrée dans l''entreprise]]="","",(TODAY()-C_Salariés[[#This Row],[Date d''entrée dans l''entreprise]])/365.25)</f>
        <v>9.7850787132101296</v>
      </c>
      <c r="J36" s="1"/>
    </row>
    <row r="37" spans="1:10" x14ac:dyDescent="0.2">
      <c r="A37" s="3" t="s">
        <v>227</v>
      </c>
      <c r="B37" s="3" t="s">
        <v>14</v>
      </c>
      <c r="C37" s="4">
        <v>24333</v>
      </c>
      <c r="D37" s="3" t="s">
        <v>7</v>
      </c>
      <c r="E37" s="3" t="s">
        <v>53</v>
      </c>
      <c r="F37" s="4">
        <v>42943</v>
      </c>
      <c r="G37" s="9">
        <v>2200</v>
      </c>
      <c r="H37" s="47">
        <f ca="1">IF(C_Salariés[[#This Row],[Date de naissance]]="","",DATEDIF(C_Salariés[[#This Row],[Date de naissance]],TODAY(),"Y"))</f>
        <v>59</v>
      </c>
      <c r="I37" s="57">
        <f ca="1">IF(C_Salariés[[#This Row],[Date d''entrée dans l''entreprise]]="","",(TODAY()-C_Salariés[[#This Row],[Date d''entrée dans l''entreprise]])/365.25)</f>
        <v>8.4654346338124569</v>
      </c>
      <c r="J37" s="1"/>
    </row>
    <row r="38" spans="1:10" x14ac:dyDescent="0.2">
      <c r="A38" s="51" t="s">
        <v>450</v>
      </c>
      <c r="B38" s="51" t="s">
        <v>15</v>
      </c>
      <c r="C38" s="52">
        <v>26292</v>
      </c>
      <c r="D38" s="51" t="s">
        <v>6</v>
      </c>
      <c r="E38" s="51" t="s">
        <v>65</v>
      </c>
      <c r="F38" s="52">
        <v>43065</v>
      </c>
      <c r="G38" s="9">
        <v>4350</v>
      </c>
      <c r="H38" s="47">
        <f ca="1">IF(C_Salariés[[#This Row],[Date de naissance]]="","",DATEDIF(C_Salariés[[#This Row],[Date de naissance]],TODAY(),"Y"))</f>
        <v>54</v>
      </c>
      <c r="I38" s="57">
        <f ca="1">IF(C_Salariés[[#This Row],[Date d''entrée dans l''entreprise]]="","",(TODAY()-C_Salariés[[#This Row],[Date d''entrée dans l''entreprise]])/365.25)</f>
        <v>8.131416837782341</v>
      </c>
      <c r="J38" s="1"/>
    </row>
    <row r="39" spans="1:10" x14ac:dyDescent="0.2">
      <c r="A39" s="3" t="s">
        <v>272</v>
      </c>
      <c r="B39" s="3" t="s">
        <v>15</v>
      </c>
      <c r="C39" s="4">
        <v>25603</v>
      </c>
      <c r="D39" s="3" t="s">
        <v>11</v>
      </c>
      <c r="E39" s="3" t="s">
        <v>259</v>
      </c>
      <c r="F39" s="4">
        <v>42545</v>
      </c>
      <c r="G39" s="9">
        <v>3150</v>
      </c>
      <c r="H39" s="47">
        <f ca="1">IF(C_Salariés[[#This Row],[Date de naissance]]="","",DATEDIF(C_Salariés[[#This Row],[Date de naissance]],TODAY(),"Y"))</f>
        <v>55</v>
      </c>
      <c r="I39" s="57">
        <f ca="1">IF(C_Salariés[[#This Row],[Date d''entrée dans l''entreprise]]="","",(TODAY()-C_Salariés[[#This Row],[Date d''entrée dans l''entreprise]])/365.25)</f>
        <v>9.5550992470910341</v>
      </c>
      <c r="J39" s="1"/>
    </row>
    <row r="40" spans="1:10" x14ac:dyDescent="0.2">
      <c r="A40" s="51" t="s">
        <v>128</v>
      </c>
      <c r="B40" s="51" t="s">
        <v>14</v>
      </c>
      <c r="C40" s="52">
        <v>35503</v>
      </c>
      <c r="D40" s="51" t="s">
        <v>8</v>
      </c>
      <c r="E40" s="51" t="s">
        <v>118</v>
      </c>
      <c r="F40" s="52">
        <v>44903</v>
      </c>
      <c r="G40" s="9">
        <v>3500</v>
      </c>
      <c r="H40" s="47">
        <f ca="1">IF(C_Salariés[[#This Row],[Date de naissance]]="","",DATEDIF(C_Salariés[[#This Row],[Date de naissance]],TODAY(),"Y"))</f>
        <v>28</v>
      </c>
      <c r="I40" s="57">
        <f ca="1">IF(C_Salariés[[#This Row],[Date d''entrée dans l''entreprise]]="","",(TODAY()-C_Salariés[[#This Row],[Date d''entrée dans l''entreprise]])/365.25)</f>
        <v>3.0992470910335386</v>
      </c>
      <c r="J40" s="1"/>
    </row>
    <row r="41" spans="1:10" x14ac:dyDescent="0.2">
      <c r="A41" s="3" t="s">
        <v>109</v>
      </c>
      <c r="B41" s="3" t="s">
        <v>14</v>
      </c>
      <c r="C41" s="4">
        <v>25991</v>
      </c>
      <c r="D41" s="3" t="s">
        <v>11</v>
      </c>
      <c r="E41" s="3" t="s">
        <v>259</v>
      </c>
      <c r="F41" s="4">
        <v>45042</v>
      </c>
      <c r="G41" s="9">
        <v>3450</v>
      </c>
      <c r="H41" s="47">
        <f ca="1">IF(C_Salariés[[#This Row],[Date de naissance]]="","",DATEDIF(C_Salariés[[#This Row],[Date de naissance]],TODAY(),"Y"))</f>
        <v>54</v>
      </c>
      <c r="I41" s="58">
        <f ca="1">IF(C_Salariés[[#This Row],[Date d''entrée dans l''entreprise]]="","",(TODAY()-C_Salariés[[#This Row],[Date d''entrée dans l''entreprise]])/365.25)</f>
        <v>2.7186858316221767</v>
      </c>
      <c r="J41" s="1"/>
    </row>
    <row r="42" spans="1:10" x14ac:dyDescent="0.2">
      <c r="A42" s="3" t="s">
        <v>342</v>
      </c>
      <c r="B42" s="3" t="s">
        <v>15</v>
      </c>
      <c r="C42" s="4">
        <v>30723</v>
      </c>
      <c r="D42" s="3" t="s">
        <v>4</v>
      </c>
      <c r="E42" s="3" t="s">
        <v>62</v>
      </c>
      <c r="F42" s="4">
        <v>45348</v>
      </c>
      <c r="G42" s="9">
        <v>3450</v>
      </c>
      <c r="H42" s="47">
        <f ca="1">IF(C_Salariés[[#This Row],[Date de naissance]]="","",DATEDIF(C_Salariés[[#This Row],[Date de naissance]],TODAY(),"Y"))</f>
        <v>41</v>
      </c>
      <c r="I42" s="57">
        <f ca="1">IF(C_Salariés[[#This Row],[Date d''entrée dans l''entreprise]]="","",(TODAY()-C_Salariés[[#This Row],[Date d''entrée dans l''entreprise]])/365.25)</f>
        <v>1.8809034907597535</v>
      </c>
      <c r="J42" s="1"/>
    </row>
    <row r="43" spans="1:10" x14ac:dyDescent="0.2">
      <c r="A43" s="3" t="s">
        <v>282</v>
      </c>
      <c r="B43" s="3" t="s">
        <v>14</v>
      </c>
      <c r="C43" s="4">
        <v>30370</v>
      </c>
      <c r="D43" s="3" t="s">
        <v>6</v>
      </c>
      <c r="E43" s="3" t="s">
        <v>55</v>
      </c>
      <c r="F43" s="4">
        <v>44696</v>
      </c>
      <c r="G43" s="9">
        <v>4900</v>
      </c>
      <c r="H43" s="47">
        <f ca="1">IF(C_Salariés[[#This Row],[Date de naissance]]="","",DATEDIF(C_Salariés[[#This Row],[Date de naissance]],TODAY(),"Y"))</f>
        <v>42</v>
      </c>
      <c r="I43" s="57">
        <f ca="1">IF(C_Salariés[[#This Row],[Date d''entrée dans l''entreprise]]="","",(TODAY()-C_Salariés[[#This Row],[Date d''entrée dans l''entreprise]])/365.25)</f>
        <v>3.6659822039698837</v>
      </c>
      <c r="J43" s="1"/>
    </row>
    <row r="44" spans="1:10" x14ac:dyDescent="0.2">
      <c r="A44" s="3" t="s">
        <v>360</v>
      </c>
      <c r="B44" s="3" t="s">
        <v>15</v>
      </c>
      <c r="C44" s="4">
        <v>36059</v>
      </c>
      <c r="D44" s="3" t="s">
        <v>7</v>
      </c>
      <c r="E44" s="3" t="s">
        <v>116</v>
      </c>
      <c r="F44" s="4">
        <v>45110</v>
      </c>
      <c r="G44" s="9">
        <v>2550</v>
      </c>
      <c r="H44" s="47">
        <f ca="1">IF(C_Salariés[[#This Row],[Date de naissance]]="","",DATEDIF(C_Salariés[[#This Row],[Date de naissance]],TODAY(),"Y"))</f>
        <v>27</v>
      </c>
      <c r="I44" s="57">
        <f ca="1">IF(C_Salariés[[#This Row],[Date d''entrée dans l''entreprise]]="","",(TODAY()-C_Salariés[[#This Row],[Date d''entrée dans l''entreprise]])/365.25)</f>
        <v>2.5325119780971939</v>
      </c>
      <c r="J44" s="1"/>
    </row>
    <row r="45" spans="1:10" x14ac:dyDescent="0.2">
      <c r="A45" s="3" t="s">
        <v>404</v>
      </c>
      <c r="B45" s="3" t="s">
        <v>15</v>
      </c>
      <c r="C45" s="4">
        <v>34043</v>
      </c>
      <c r="D45" s="3" t="s">
        <v>6</v>
      </c>
      <c r="E45" s="3" t="s">
        <v>258</v>
      </c>
      <c r="F45" s="4">
        <v>44882</v>
      </c>
      <c r="G45" s="9">
        <v>2600</v>
      </c>
      <c r="H45" s="47">
        <f ca="1">IF(C_Salariés[[#This Row],[Date de naissance]]="","",DATEDIF(C_Salariés[[#This Row],[Date de naissance]],TODAY(),"Y"))</f>
        <v>32</v>
      </c>
      <c r="I45" s="57">
        <f ca="1">IF(C_Salariés[[#This Row],[Date d''entrée dans l''entreprise]]="","",(TODAY()-C_Salariés[[#This Row],[Date d''entrée dans l''entreprise]])/365.25)</f>
        <v>3.1567419575633129</v>
      </c>
      <c r="J45" s="1"/>
    </row>
    <row r="46" spans="1:10" x14ac:dyDescent="0.2">
      <c r="A46" s="3" t="s">
        <v>427</v>
      </c>
      <c r="B46" s="3" t="s">
        <v>15</v>
      </c>
      <c r="C46" s="4">
        <v>32527</v>
      </c>
      <c r="D46" s="3" t="s">
        <v>7</v>
      </c>
      <c r="E46" s="3" t="s">
        <v>257</v>
      </c>
      <c r="F46" s="4">
        <v>42400</v>
      </c>
      <c r="G46" s="9">
        <v>3150</v>
      </c>
      <c r="H46" s="47">
        <f ca="1">IF(C_Salariés[[#This Row],[Date de naissance]]="","",DATEDIF(C_Salariés[[#This Row],[Date de naissance]],TODAY(),"Y"))</f>
        <v>36</v>
      </c>
      <c r="I46" s="57">
        <f ca="1">IF(C_Salariés[[#This Row],[Date d''entrée dans l''entreprise]]="","",(TODAY()-C_Salariés[[#This Row],[Date d''entrée dans l''entreprise]])/365.25)</f>
        <v>9.9520876112251884</v>
      </c>
      <c r="J46" s="1"/>
    </row>
    <row r="47" spans="1:10" x14ac:dyDescent="0.2">
      <c r="A47" s="50" t="s">
        <v>160</v>
      </c>
      <c r="B47" s="51" t="s">
        <v>14</v>
      </c>
      <c r="C47" s="52">
        <v>35199</v>
      </c>
      <c r="D47" s="51" t="s">
        <v>7</v>
      </c>
      <c r="E47" s="51" t="s">
        <v>260</v>
      </c>
      <c r="F47" s="52">
        <v>43804</v>
      </c>
      <c r="G47" s="9">
        <v>6300</v>
      </c>
      <c r="H47" s="47">
        <f ca="1">IF(C_Salariés[[#This Row],[Date de naissance]]="","",DATEDIF(C_Salariés[[#This Row],[Date de naissance]],TODAY(),"Y"))</f>
        <v>29</v>
      </c>
      <c r="I47" s="57">
        <f ca="1">IF(C_Salariés[[#This Row],[Date d''entrée dans l''entreprise]]="","",(TODAY()-C_Salariés[[#This Row],[Date d''entrée dans l''entreprise]])/365.25)</f>
        <v>6.108145106091718</v>
      </c>
    </row>
    <row r="48" spans="1:10" x14ac:dyDescent="0.2">
      <c r="A48" s="53" t="s">
        <v>346</v>
      </c>
      <c r="B48" s="3" t="s">
        <v>15</v>
      </c>
      <c r="C48" s="4">
        <v>31316</v>
      </c>
      <c r="D48" s="3" t="s">
        <v>8</v>
      </c>
      <c r="E48" s="3" t="s">
        <v>57</v>
      </c>
      <c r="F48" s="4">
        <v>45834</v>
      </c>
      <c r="G48" s="9">
        <v>5350</v>
      </c>
      <c r="H48" s="47">
        <f ca="1">IF(C_Salariés[[#This Row],[Date de naissance]]="","",DATEDIF(C_Salariés[[#This Row],[Date de naissance]],TODAY(),"Y"))</f>
        <v>40</v>
      </c>
      <c r="I48" s="57">
        <f ca="1">IF(C_Salariés[[#This Row],[Date d''entrée dans l''entreprise]]="","",(TODAY()-C_Salariés[[#This Row],[Date d''entrée dans l''entreprise]])/365.25)</f>
        <v>0.55030800821355241</v>
      </c>
    </row>
    <row r="49" spans="1:9" x14ac:dyDescent="0.2">
      <c r="A49" s="53" t="s">
        <v>79</v>
      </c>
      <c r="B49" s="3" t="s">
        <v>14</v>
      </c>
      <c r="C49" s="4">
        <v>28934</v>
      </c>
      <c r="D49" s="3" t="s">
        <v>7</v>
      </c>
      <c r="E49" s="3" t="s">
        <v>51</v>
      </c>
      <c r="F49" s="4">
        <v>42135</v>
      </c>
      <c r="G49" s="9">
        <v>3600</v>
      </c>
      <c r="H49" s="47">
        <f ca="1">IF(C_Salariés[[#This Row],[Date de naissance]]="","",DATEDIF(C_Salariés[[#This Row],[Date de naissance]],TODAY(),"Y"))</f>
        <v>46</v>
      </c>
      <c r="I49" s="58">
        <f ca="1">IF(C_Salariés[[#This Row],[Date d''entrée dans l''entreprise]]="","",(TODAY()-C_Salariés[[#This Row],[Date d''entrée dans l''entreprise]])/365.25)</f>
        <v>10.677618069815194</v>
      </c>
    </row>
    <row r="50" spans="1:9" x14ac:dyDescent="0.2">
      <c r="A50" s="53" t="s">
        <v>177</v>
      </c>
      <c r="B50" s="3" t="s">
        <v>15</v>
      </c>
      <c r="C50" s="4">
        <v>20169</v>
      </c>
      <c r="D50" s="3" t="s">
        <v>6</v>
      </c>
      <c r="E50" s="3" t="s">
        <v>114</v>
      </c>
      <c r="F50" s="4">
        <v>45700</v>
      </c>
      <c r="G50" s="9">
        <v>2600</v>
      </c>
      <c r="H50" s="47">
        <f ca="1">IF(C_Salariés[[#This Row],[Date de naissance]]="","",DATEDIF(C_Salariés[[#This Row],[Date de naissance]],TODAY(),"Y"))</f>
        <v>70</v>
      </c>
      <c r="I50" s="57">
        <f ca="1">IF(C_Salariés[[#This Row],[Date d''entrée dans l''entreprise]]="","",(TODAY()-C_Salariés[[#This Row],[Date d''entrée dans l''entreprise]])/365.25)</f>
        <v>0.91718001368925395</v>
      </c>
    </row>
    <row r="51" spans="1:9" x14ac:dyDescent="0.2">
      <c r="A51" s="50" t="s">
        <v>121</v>
      </c>
      <c r="B51" s="51" t="s">
        <v>15</v>
      </c>
      <c r="C51" s="52">
        <v>31645</v>
      </c>
      <c r="D51" s="51" t="s">
        <v>8</v>
      </c>
      <c r="E51" s="51" t="s">
        <v>9</v>
      </c>
      <c r="F51" s="52">
        <v>45228</v>
      </c>
      <c r="G51" s="9">
        <v>2400</v>
      </c>
      <c r="H51" s="47">
        <f ca="1">IF(C_Salariés[[#This Row],[Date de naissance]]="","",DATEDIF(C_Salariés[[#This Row],[Date de naissance]],TODAY(),"Y"))</f>
        <v>39</v>
      </c>
      <c r="I51" s="57">
        <f ca="1">IF(C_Salariés[[#This Row],[Date d''entrée dans l''entreprise]]="","",(TODAY()-C_Salariés[[#This Row],[Date d''entrée dans l''entreprise]])/365.25)</f>
        <v>2.2094455852156059</v>
      </c>
    </row>
    <row r="52" spans="1:9" x14ac:dyDescent="0.2">
      <c r="A52" s="53" t="s">
        <v>321</v>
      </c>
      <c r="B52" s="3" t="s">
        <v>14</v>
      </c>
      <c r="C52" s="4">
        <v>22389</v>
      </c>
      <c r="D52" s="3" t="s">
        <v>7</v>
      </c>
      <c r="E52" s="3" t="s">
        <v>260</v>
      </c>
      <c r="F52" s="4">
        <v>42747</v>
      </c>
      <c r="G52" s="9">
        <v>4000</v>
      </c>
      <c r="H52" s="47">
        <f ca="1">IF(C_Salariés[[#This Row],[Date de naissance]]="","",DATEDIF(C_Salariés[[#This Row],[Date de naissance]],TODAY(),"Y"))</f>
        <v>64</v>
      </c>
      <c r="I52" s="57">
        <f ca="1">IF(C_Salariés[[#This Row],[Date d''entrée dans l''entreprise]]="","",(TODAY()-C_Salariés[[#This Row],[Date d''entrée dans l''entreprise]])/365.25)</f>
        <v>9.0020533880903493</v>
      </c>
    </row>
    <row r="53" spans="1:9" x14ac:dyDescent="0.2">
      <c r="A53" s="50" t="s">
        <v>146</v>
      </c>
      <c r="B53" s="51" t="s">
        <v>14</v>
      </c>
      <c r="C53" s="52">
        <v>29746</v>
      </c>
      <c r="D53" s="51" t="s">
        <v>11</v>
      </c>
      <c r="E53" s="51" t="s">
        <v>120</v>
      </c>
      <c r="F53" s="52">
        <v>44742</v>
      </c>
      <c r="G53" s="9">
        <v>6450</v>
      </c>
      <c r="H53" s="47">
        <f ca="1">IF(C_Salariés[[#This Row],[Date de naissance]]="","",DATEDIF(C_Salariés[[#This Row],[Date de naissance]],TODAY(),"Y"))</f>
        <v>44</v>
      </c>
      <c r="I53" s="57">
        <f ca="1">IF(C_Salariés[[#This Row],[Date d''entrée dans l''entreprise]]="","",(TODAY()-C_Salariés[[#This Row],[Date d''entrée dans l''entreprise]])/365.25)</f>
        <v>3.5400410677618068</v>
      </c>
    </row>
    <row r="54" spans="1:9" x14ac:dyDescent="0.2">
      <c r="A54" s="50" t="s">
        <v>133</v>
      </c>
      <c r="B54" s="51" t="s">
        <v>15</v>
      </c>
      <c r="C54" s="52">
        <v>31454</v>
      </c>
      <c r="D54" s="51" t="s">
        <v>10</v>
      </c>
      <c r="E54" s="51" t="s">
        <v>113</v>
      </c>
      <c r="F54" s="52">
        <v>42766</v>
      </c>
      <c r="G54" s="9">
        <v>2700</v>
      </c>
      <c r="H54" s="47">
        <f ca="1">IF(C_Salariés[[#This Row],[Date de naissance]]="","",DATEDIF(C_Salariés[[#This Row],[Date de naissance]],TODAY(),"Y"))</f>
        <v>39</v>
      </c>
      <c r="I54" s="57">
        <f ca="1">IF(C_Salariés[[#This Row],[Date d''entrée dans l''entreprise]]="","",(TODAY()-C_Salariés[[#This Row],[Date d''entrée dans l''entreprise]])/365.25)</f>
        <v>8.9500342231348391</v>
      </c>
    </row>
    <row r="55" spans="1:9" x14ac:dyDescent="0.2">
      <c r="A55" s="53" t="s">
        <v>231</v>
      </c>
      <c r="B55" s="3" t="s">
        <v>14</v>
      </c>
      <c r="C55" s="4">
        <v>35067</v>
      </c>
      <c r="D55" s="3" t="s">
        <v>6</v>
      </c>
      <c r="E55" s="3" t="s">
        <v>114</v>
      </c>
      <c r="F55" s="4">
        <v>43012</v>
      </c>
      <c r="G55" s="9">
        <v>3750</v>
      </c>
      <c r="H55" s="47">
        <f ca="1">IF(C_Salariés[[#This Row],[Date de naissance]]="","",DATEDIF(C_Salariés[[#This Row],[Date de naissance]],TODAY(),"Y"))</f>
        <v>30</v>
      </c>
      <c r="I55" s="57">
        <f ca="1">IF(C_Salariés[[#This Row],[Date d''entrée dans l''entreprise]]="","",(TODAY()-C_Salariés[[#This Row],[Date d''entrée dans l''entreprise]])/365.25)</f>
        <v>8.2765229295003415</v>
      </c>
    </row>
    <row r="56" spans="1:9" x14ac:dyDescent="0.2">
      <c r="A56" s="53" t="s">
        <v>304</v>
      </c>
      <c r="B56" s="3" t="s">
        <v>14</v>
      </c>
      <c r="C56" s="4">
        <v>36739</v>
      </c>
      <c r="D56" s="3" t="s">
        <v>11</v>
      </c>
      <c r="E56" s="3" t="s">
        <v>259</v>
      </c>
      <c r="F56" s="4">
        <v>43445</v>
      </c>
      <c r="G56" s="9">
        <v>3050</v>
      </c>
      <c r="H56" s="47">
        <f ca="1">IF(C_Salariés[[#This Row],[Date de naissance]]="","",DATEDIF(C_Salariés[[#This Row],[Date de naissance]],TODAY(),"Y"))</f>
        <v>25</v>
      </c>
      <c r="I56" s="57">
        <f ca="1">IF(C_Salariés[[#This Row],[Date d''entrée dans l''entreprise]]="","",(TODAY()-C_Salariés[[#This Row],[Date d''entrée dans l''entreprise]])/365.25)</f>
        <v>7.0910335386721428</v>
      </c>
    </row>
    <row r="57" spans="1:9" x14ac:dyDescent="0.2">
      <c r="A57" s="50" t="s">
        <v>148</v>
      </c>
      <c r="B57" s="51" t="s">
        <v>15</v>
      </c>
      <c r="C57" s="52">
        <v>26897</v>
      </c>
      <c r="D57" s="51" t="s">
        <v>10</v>
      </c>
      <c r="E57" s="51" t="s">
        <v>113</v>
      </c>
      <c r="F57" s="52">
        <v>45344</v>
      </c>
      <c r="G57" s="9">
        <v>2900</v>
      </c>
      <c r="H57" s="47">
        <f ca="1">IF(C_Salariés[[#This Row],[Date de naissance]]="","",DATEDIF(C_Salariés[[#This Row],[Date de naissance]],TODAY(),"Y"))</f>
        <v>52</v>
      </c>
      <c r="I57" s="57">
        <f ca="1">IF(C_Salariés[[#This Row],[Date d''entrée dans l''entreprise]]="","",(TODAY()-C_Salariés[[#This Row],[Date d''entrée dans l''entreprise]])/365.25)</f>
        <v>1.891854893908282</v>
      </c>
    </row>
    <row r="58" spans="1:9" x14ac:dyDescent="0.2">
      <c r="A58" s="53" t="s">
        <v>68</v>
      </c>
      <c r="B58" s="3" t="s">
        <v>15</v>
      </c>
      <c r="C58" s="4">
        <v>29791</v>
      </c>
      <c r="D58" s="3" t="s">
        <v>8</v>
      </c>
      <c r="E58" s="3" t="s">
        <v>63</v>
      </c>
      <c r="F58" s="4">
        <v>44074</v>
      </c>
      <c r="G58" s="9">
        <v>2650</v>
      </c>
      <c r="H58" s="47">
        <f ca="1">IF(C_Salariés[[#This Row],[Date de naissance]]="","",DATEDIF(C_Salariés[[#This Row],[Date de naissance]],TODAY(),"Y"))</f>
        <v>44</v>
      </c>
      <c r="I58" s="58">
        <f ca="1">IF(C_Salariés[[#This Row],[Date d''entrée dans l''entreprise]]="","",(TODAY()-C_Salariés[[#This Row],[Date d''entrée dans l''entreprise]])/365.25)</f>
        <v>5.3689253935660508</v>
      </c>
    </row>
    <row r="59" spans="1:9" x14ac:dyDescent="0.2">
      <c r="A59" s="53" t="s">
        <v>421</v>
      </c>
      <c r="B59" s="3" t="s">
        <v>15</v>
      </c>
      <c r="C59" s="4">
        <v>30441</v>
      </c>
      <c r="D59" s="3" t="s">
        <v>6</v>
      </c>
      <c r="E59" s="3" t="s">
        <v>65</v>
      </c>
      <c r="F59" s="4">
        <v>45521</v>
      </c>
      <c r="G59" s="9">
        <v>4500</v>
      </c>
      <c r="H59" s="47">
        <f ca="1">IF(C_Salariés[[#This Row],[Date de naissance]]="","",DATEDIF(C_Salariés[[#This Row],[Date de naissance]],TODAY(),"Y"))</f>
        <v>42</v>
      </c>
      <c r="I59" s="57">
        <f ca="1">IF(C_Salariés[[#This Row],[Date d''entrée dans l''entreprise]]="","",(TODAY()-C_Salariés[[#This Row],[Date d''entrée dans l''entreprise]])/365.25)</f>
        <v>1.4072553045859</v>
      </c>
    </row>
    <row r="60" spans="1:9" x14ac:dyDescent="0.2">
      <c r="A60" s="50" t="s">
        <v>112</v>
      </c>
      <c r="B60" s="51" t="s">
        <v>14</v>
      </c>
      <c r="C60" s="52">
        <v>37033</v>
      </c>
      <c r="D60" s="51" t="s">
        <v>10</v>
      </c>
      <c r="E60" s="51" t="s">
        <v>54</v>
      </c>
      <c r="F60" s="52">
        <v>45781</v>
      </c>
      <c r="G60" s="9">
        <v>3000</v>
      </c>
      <c r="H60" s="47">
        <f ca="1">IF(C_Salariés[[#This Row],[Date de naissance]]="","",DATEDIF(C_Salariés[[#This Row],[Date de naissance]],TODAY(),"Y"))</f>
        <v>24</v>
      </c>
      <c r="I60" s="57">
        <f ca="1">IF(C_Salariés[[#This Row],[Date d''entrée dans l''entreprise]]="","",(TODAY()-C_Salariés[[#This Row],[Date d''entrée dans l''entreprise]])/365.25)</f>
        <v>0.69541409993155368</v>
      </c>
    </row>
    <row r="61" spans="1:9" x14ac:dyDescent="0.2">
      <c r="A61" s="50" t="s">
        <v>157</v>
      </c>
      <c r="B61" s="51" t="s">
        <v>14</v>
      </c>
      <c r="C61" s="52">
        <v>38108</v>
      </c>
      <c r="D61" s="51" t="s">
        <v>6</v>
      </c>
      <c r="E61" s="51" t="s">
        <v>55</v>
      </c>
      <c r="F61" s="52">
        <v>45047</v>
      </c>
      <c r="G61" s="9">
        <v>3850</v>
      </c>
      <c r="H61" s="47">
        <f ca="1">IF(C_Salariés[[#This Row],[Date de naissance]]="","",DATEDIF(C_Salariés[[#This Row],[Date de naissance]],TODAY(),"Y"))</f>
        <v>21</v>
      </c>
      <c r="I61" s="57">
        <f ca="1">IF(C_Salariés[[#This Row],[Date d''entrée dans l''entreprise]]="","",(TODAY()-C_Salariés[[#This Row],[Date d''entrée dans l''entreprise]])/365.25)</f>
        <v>2.7049965776865159</v>
      </c>
    </row>
    <row r="62" spans="1:9" x14ac:dyDescent="0.2">
      <c r="A62" s="53" t="s">
        <v>330</v>
      </c>
      <c r="B62" s="3" t="s">
        <v>14</v>
      </c>
      <c r="C62" s="4">
        <v>28208</v>
      </c>
      <c r="D62" s="3" t="s">
        <v>8</v>
      </c>
      <c r="E62" s="3" t="s">
        <v>63</v>
      </c>
      <c r="F62" s="4">
        <v>45981</v>
      </c>
      <c r="G62" s="9">
        <v>3400</v>
      </c>
      <c r="H62" s="47">
        <f ca="1">IF(C_Salariés[[#This Row],[Date de naissance]]="","",DATEDIF(C_Salariés[[#This Row],[Date de naissance]],TODAY(),"Y"))</f>
        <v>48</v>
      </c>
      <c r="I62" s="57">
        <f ca="1">IF(C_Salariés[[#This Row],[Date d''entrée dans l''entreprise]]="","",(TODAY()-C_Salariés[[#This Row],[Date d''entrée dans l''entreprise]])/365.25)</f>
        <v>0.14784394250513347</v>
      </c>
    </row>
    <row r="63" spans="1:9" x14ac:dyDescent="0.2">
      <c r="A63" s="53" t="s">
        <v>89</v>
      </c>
      <c r="B63" s="3" t="s">
        <v>15</v>
      </c>
      <c r="C63" s="4">
        <v>29827</v>
      </c>
      <c r="D63" s="3" t="s">
        <v>8</v>
      </c>
      <c r="E63" s="3" t="s">
        <v>63</v>
      </c>
      <c r="F63" s="4">
        <v>42113</v>
      </c>
      <c r="G63" s="9">
        <v>3200</v>
      </c>
      <c r="H63" s="47">
        <f ca="1">IF(C_Salariés[[#This Row],[Date de naissance]]="","",DATEDIF(C_Salariés[[#This Row],[Date de naissance]],TODAY(),"Y"))</f>
        <v>44</v>
      </c>
      <c r="I63" s="58">
        <f ca="1">IF(C_Salariés[[#This Row],[Date d''entrée dans l''entreprise]]="","",(TODAY()-C_Salariés[[#This Row],[Date d''entrée dans l''entreprise]])/365.25)</f>
        <v>10.737850787132102</v>
      </c>
    </row>
    <row r="64" spans="1:9" x14ac:dyDescent="0.2">
      <c r="A64" s="53" t="s">
        <v>416</v>
      </c>
      <c r="B64" s="3" t="s">
        <v>15</v>
      </c>
      <c r="C64" s="4">
        <v>24013</v>
      </c>
      <c r="D64" s="3" t="s">
        <v>11</v>
      </c>
      <c r="E64" s="3" t="s">
        <v>259</v>
      </c>
      <c r="F64" s="4">
        <v>42932</v>
      </c>
      <c r="G64" s="9">
        <v>2300</v>
      </c>
      <c r="H64" s="47">
        <f ca="1">IF(C_Salariés[[#This Row],[Date de naissance]]="","",DATEDIF(C_Salariés[[#This Row],[Date de naissance]],TODAY(),"Y"))</f>
        <v>60</v>
      </c>
      <c r="I64" s="57">
        <f ca="1">IF(C_Salariés[[#This Row],[Date d''entrée dans l''entreprise]]="","",(TODAY()-C_Salariés[[#This Row],[Date d''entrée dans l''entreprise]])/365.25)</f>
        <v>8.4955509924709105</v>
      </c>
    </row>
    <row r="65" spans="1:9" x14ac:dyDescent="0.2">
      <c r="A65" s="53" t="s">
        <v>197</v>
      </c>
      <c r="B65" s="3" t="s">
        <v>15</v>
      </c>
      <c r="C65" s="4">
        <v>33091</v>
      </c>
      <c r="D65" s="3" t="s">
        <v>10</v>
      </c>
      <c r="E65" s="3" t="s">
        <v>56</v>
      </c>
      <c r="F65" s="4">
        <v>43939</v>
      </c>
      <c r="G65" s="9">
        <v>4850</v>
      </c>
      <c r="H65" s="47">
        <f ca="1">IF(C_Salariés[[#This Row],[Date de naissance]]="","",DATEDIF(C_Salariés[[#This Row],[Date de naissance]],TODAY(),"Y"))</f>
        <v>35</v>
      </c>
      <c r="I65" s="57">
        <f ca="1">IF(C_Salariés[[#This Row],[Date d''entrée dans l''entreprise]]="","",(TODAY()-C_Salariés[[#This Row],[Date d''entrée dans l''entreprise]])/365.25)</f>
        <v>5.7385352498288844</v>
      </c>
    </row>
    <row r="66" spans="1:9" x14ac:dyDescent="0.2">
      <c r="A66" s="53" t="s">
        <v>389</v>
      </c>
      <c r="B66" s="3" t="s">
        <v>15</v>
      </c>
      <c r="C66" s="4">
        <v>29776</v>
      </c>
      <c r="D66" s="3" t="s">
        <v>10</v>
      </c>
      <c r="E66" s="3" t="s">
        <v>54</v>
      </c>
      <c r="F66" s="4">
        <v>42930</v>
      </c>
      <c r="G66" s="9">
        <v>2600</v>
      </c>
      <c r="H66" s="47">
        <f ca="1">IF(C_Salariés[[#This Row],[Date de naissance]]="","",DATEDIF(C_Salariés[[#This Row],[Date de naissance]],TODAY(),"Y"))</f>
        <v>44</v>
      </c>
      <c r="I66" s="57">
        <f ca="1">IF(C_Salariés[[#This Row],[Date d''entrée dans l''entreprise]]="","",(TODAY()-C_Salariés[[#This Row],[Date d''entrée dans l''entreprise]])/365.25)</f>
        <v>8.5010266940451746</v>
      </c>
    </row>
    <row r="67" spans="1:9" x14ac:dyDescent="0.2">
      <c r="A67" s="53" t="s">
        <v>425</v>
      </c>
      <c r="B67" s="3" t="s">
        <v>14</v>
      </c>
      <c r="C67" s="4">
        <v>27059</v>
      </c>
      <c r="D67" s="3" t="s">
        <v>4</v>
      </c>
      <c r="E67" s="3" t="s">
        <v>5</v>
      </c>
      <c r="F67" s="4">
        <v>43927</v>
      </c>
      <c r="G67" s="9">
        <v>3250</v>
      </c>
      <c r="H67" s="47">
        <f ca="1">IF(C_Salariés[[#This Row],[Date de naissance]]="","",DATEDIF(C_Salariés[[#This Row],[Date de naissance]],TODAY(),"Y"))</f>
        <v>51</v>
      </c>
      <c r="I67" s="57">
        <f ca="1">IF(C_Salariés[[#This Row],[Date d''entrée dans l''entreprise]]="","",(TODAY()-C_Salariés[[#This Row],[Date d''entrée dans l''entreprise]])/365.25)</f>
        <v>5.7713894592744692</v>
      </c>
    </row>
    <row r="68" spans="1:9" x14ac:dyDescent="0.2">
      <c r="A68" s="53" t="s">
        <v>403</v>
      </c>
      <c r="B68" s="3" t="s">
        <v>15</v>
      </c>
      <c r="C68" s="4">
        <v>35229</v>
      </c>
      <c r="D68" s="3" t="s">
        <v>10</v>
      </c>
      <c r="E68" s="3" t="s">
        <v>113</v>
      </c>
      <c r="F68" s="4">
        <v>45501</v>
      </c>
      <c r="G68" s="9">
        <v>3200</v>
      </c>
      <c r="H68" s="47">
        <f ca="1">IF(C_Salariés[[#This Row],[Date de naissance]]="","",DATEDIF(C_Salariés[[#This Row],[Date de naissance]],TODAY(),"Y"))</f>
        <v>29</v>
      </c>
      <c r="I68" s="57">
        <f ca="1">IF(C_Salariés[[#This Row],[Date d''entrée dans l''entreprise]]="","",(TODAY()-C_Salariés[[#This Row],[Date d''entrée dans l''entreprise]])/365.25)</f>
        <v>1.462012320328542</v>
      </c>
    </row>
    <row r="69" spans="1:9" x14ac:dyDescent="0.2">
      <c r="A69" s="53" t="s">
        <v>241</v>
      </c>
      <c r="B69" s="3" t="s">
        <v>14</v>
      </c>
      <c r="C69" s="4">
        <v>30739</v>
      </c>
      <c r="D69" s="3" t="s">
        <v>11</v>
      </c>
      <c r="E69" s="3" t="s">
        <v>259</v>
      </c>
      <c r="F69" s="4">
        <v>45458</v>
      </c>
      <c r="G69" s="9">
        <v>2900</v>
      </c>
      <c r="H69" s="47">
        <f ca="1">IF(C_Salariés[[#This Row],[Date de naissance]]="","",DATEDIF(C_Salariés[[#This Row],[Date de naissance]],TODAY(),"Y"))</f>
        <v>41</v>
      </c>
      <c r="I69" s="57">
        <f ca="1">IF(C_Salariés[[#This Row],[Date d''entrée dans l''entreprise]]="","",(TODAY()-C_Salariés[[#This Row],[Date d''entrée dans l''entreprise]])/365.25)</f>
        <v>1.5797399041752225</v>
      </c>
    </row>
    <row r="70" spans="1:9" x14ac:dyDescent="0.2">
      <c r="A70" s="53" t="s">
        <v>90</v>
      </c>
      <c r="B70" s="3" t="s">
        <v>14</v>
      </c>
      <c r="C70" s="4">
        <v>27667</v>
      </c>
      <c r="D70" s="3" t="s">
        <v>6</v>
      </c>
      <c r="E70" s="3" t="s">
        <v>60</v>
      </c>
      <c r="F70" s="4">
        <v>45659</v>
      </c>
      <c r="G70" s="9">
        <v>3550</v>
      </c>
      <c r="H70" s="47">
        <f ca="1">IF(C_Salariés[[#This Row],[Date de naissance]]="","",DATEDIF(C_Salariés[[#This Row],[Date de naissance]],TODAY(),"Y"))</f>
        <v>50</v>
      </c>
      <c r="I70" s="58">
        <f ca="1">IF(C_Salariés[[#This Row],[Date d''entrée dans l''entreprise]]="","",(TODAY()-C_Salariés[[#This Row],[Date d''entrée dans l''entreprise]])/365.25)</f>
        <v>1.0294318959616702</v>
      </c>
    </row>
    <row r="71" spans="1:9" x14ac:dyDescent="0.2">
      <c r="A71" s="53" t="s">
        <v>212</v>
      </c>
      <c r="B71" s="3" t="s">
        <v>15</v>
      </c>
      <c r="C71" s="4">
        <v>33735</v>
      </c>
      <c r="D71" s="3" t="s">
        <v>11</v>
      </c>
      <c r="E71" s="3" t="s">
        <v>259</v>
      </c>
      <c r="F71" s="4">
        <v>43870</v>
      </c>
      <c r="G71" s="9">
        <v>2950</v>
      </c>
      <c r="H71" s="47">
        <f ca="1">IF(C_Salariés[[#This Row],[Date de naissance]]="","",DATEDIF(C_Salariés[[#This Row],[Date de naissance]],TODAY(),"Y"))</f>
        <v>33</v>
      </c>
      <c r="I71" s="57">
        <f ca="1">IF(C_Salariés[[#This Row],[Date d''entrée dans l''entreprise]]="","",(TODAY()-C_Salariés[[#This Row],[Date d''entrée dans l''entreprise]])/365.25)</f>
        <v>5.9274469541409998</v>
      </c>
    </row>
    <row r="72" spans="1:9" x14ac:dyDescent="0.2">
      <c r="A72" s="53" t="s">
        <v>98</v>
      </c>
      <c r="B72" s="3" t="s">
        <v>14</v>
      </c>
      <c r="C72" s="4">
        <v>38108</v>
      </c>
      <c r="D72" s="3" t="s">
        <v>11</v>
      </c>
      <c r="E72" s="3" t="s">
        <v>64</v>
      </c>
      <c r="F72" s="4">
        <v>45371</v>
      </c>
      <c r="G72" s="9">
        <v>7000</v>
      </c>
      <c r="H72" s="47">
        <f ca="1">IF(C_Salariés[[#This Row],[Date de naissance]]="","",DATEDIF(C_Salariés[[#This Row],[Date de naissance]],TODAY(),"Y"))</f>
        <v>21</v>
      </c>
      <c r="I72" s="58">
        <f ca="1">IF(C_Salariés[[#This Row],[Date d''entrée dans l''entreprise]]="","",(TODAY()-C_Salariés[[#This Row],[Date d''entrée dans l''entreprise]])/365.25)</f>
        <v>1.8179329226557153</v>
      </c>
    </row>
    <row r="73" spans="1:9" x14ac:dyDescent="0.2">
      <c r="A73" s="53" t="s">
        <v>410</v>
      </c>
      <c r="B73" s="3" t="s">
        <v>15</v>
      </c>
      <c r="C73" s="4">
        <v>30235</v>
      </c>
      <c r="D73" s="3" t="s">
        <v>11</v>
      </c>
      <c r="E73" s="3" t="s">
        <v>259</v>
      </c>
      <c r="F73" s="4">
        <v>45611</v>
      </c>
      <c r="G73" s="9">
        <v>2600</v>
      </c>
      <c r="H73" s="47">
        <f ca="1">IF(C_Salariés[[#This Row],[Date de naissance]]="","",DATEDIF(C_Salariés[[#This Row],[Date de naissance]],TODAY(),"Y"))</f>
        <v>43</v>
      </c>
      <c r="I73" s="57">
        <f ca="1">IF(C_Salariés[[#This Row],[Date d''entrée dans l''entreprise]]="","",(TODAY()-C_Salariés[[#This Row],[Date d''entrée dans l''entreprise]])/365.25)</f>
        <v>1.160848733744011</v>
      </c>
    </row>
    <row r="74" spans="1:9" x14ac:dyDescent="0.2">
      <c r="A74" s="53" t="s">
        <v>309</v>
      </c>
      <c r="B74" s="3" t="s">
        <v>15</v>
      </c>
      <c r="C74" s="4">
        <v>33417</v>
      </c>
      <c r="D74" s="3" t="s">
        <v>8</v>
      </c>
      <c r="E74" s="3" t="s">
        <v>63</v>
      </c>
      <c r="F74" s="4">
        <v>45170</v>
      </c>
      <c r="G74" s="9">
        <v>3500</v>
      </c>
      <c r="H74" s="47">
        <f ca="1">IF(C_Salariés[[#This Row],[Date de naissance]]="","",DATEDIF(C_Salariés[[#This Row],[Date de naissance]],TODAY(),"Y"))</f>
        <v>34</v>
      </c>
      <c r="I74" s="57">
        <f ca="1">IF(C_Salariés[[#This Row],[Date d''entrée dans l''entreprise]]="","",(TODAY()-C_Salariés[[#This Row],[Date d''entrée dans l''entreprise]])/365.25)</f>
        <v>2.3682409308692676</v>
      </c>
    </row>
    <row r="75" spans="1:9" x14ac:dyDescent="0.2">
      <c r="A75" s="50" t="s">
        <v>124</v>
      </c>
      <c r="B75" s="51" t="s">
        <v>15</v>
      </c>
      <c r="C75" s="52">
        <v>31919</v>
      </c>
      <c r="D75" s="51" t="s">
        <v>11</v>
      </c>
      <c r="E75" s="51" t="s">
        <v>64</v>
      </c>
      <c r="F75" s="52">
        <v>44988</v>
      </c>
      <c r="G75" s="9">
        <v>6450</v>
      </c>
      <c r="H75" s="47">
        <f ca="1">IF(C_Salariés[[#This Row],[Date de naissance]]="","",DATEDIF(C_Salariés[[#This Row],[Date de naissance]],TODAY(),"Y"))</f>
        <v>38</v>
      </c>
      <c r="I75" s="57">
        <f ca="1">IF(C_Salariés[[#This Row],[Date d''entrée dans l''entreprise]]="","",(TODAY()-C_Salariés[[#This Row],[Date d''entrée dans l''entreprise]])/365.25)</f>
        <v>2.8665297741273101</v>
      </c>
    </row>
    <row r="76" spans="1:9" x14ac:dyDescent="0.2">
      <c r="A76" s="53" t="s">
        <v>316</v>
      </c>
      <c r="B76" s="3" t="s">
        <v>15</v>
      </c>
      <c r="C76" s="4">
        <v>36219</v>
      </c>
      <c r="D76" s="3" t="s">
        <v>10</v>
      </c>
      <c r="E76" s="3" t="s">
        <v>56</v>
      </c>
      <c r="F76" s="4">
        <v>45283</v>
      </c>
      <c r="G76" s="9">
        <v>4350</v>
      </c>
      <c r="H76" s="47">
        <f ca="1">IF(C_Salariés[[#This Row],[Date de naissance]]="","",DATEDIF(C_Salariés[[#This Row],[Date de naissance]],TODAY(),"Y"))</f>
        <v>26</v>
      </c>
      <c r="I76" s="57">
        <f ca="1">IF(C_Salariés[[#This Row],[Date d''entrée dans l''entreprise]]="","",(TODAY()-C_Salariés[[#This Row],[Date d''entrée dans l''entreprise]])/365.25)</f>
        <v>2.0588637919233403</v>
      </c>
    </row>
    <row r="77" spans="1:9" x14ac:dyDescent="0.2">
      <c r="A77" s="53" t="s">
        <v>103</v>
      </c>
      <c r="B77" s="3" t="s">
        <v>15</v>
      </c>
      <c r="C77" s="4">
        <v>35922</v>
      </c>
      <c r="D77" s="3" t="s">
        <v>4</v>
      </c>
      <c r="E77" s="3" t="s">
        <v>62</v>
      </c>
      <c r="F77" s="4">
        <v>43890</v>
      </c>
      <c r="G77" s="9">
        <v>3550</v>
      </c>
      <c r="H77" s="47">
        <f ca="1">IF(C_Salariés[[#This Row],[Date de naissance]]="","",DATEDIF(C_Salariés[[#This Row],[Date de naissance]],TODAY(),"Y"))</f>
        <v>27</v>
      </c>
      <c r="I77" s="58">
        <f ca="1">IF(C_Salariés[[#This Row],[Date d''entrée dans l''entreprise]]="","",(TODAY()-C_Salariés[[#This Row],[Date d''entrée dans l''entreprise]])/365.25)</f>
        <v>5.8726899383983575</v>
      </c>
    </row>
    <row r="78" spans="1:9" x14ac:dyDescent="0.2">
      <c r="A78" s="53" t="s">
        <v>415</v>
      </c>
      <c r="B78" s="3" t="s">
        <v>15</v>
      </c>
      <c r="C78" s="4">
        <v>25573</v>
      </c>
      <c r="D78" s="3" t="s">
        <v>6</v>
      </c>
      <c r="E78" s="3" t="s">
        <v>55</v>
      </c>
      <c r="F78" s="4">
        <v>44322</v>
      </c>
      <c r="G78" s="9">
        <v>4550</v>
      </c>
      <c r="H78" s="47">
        <f ca="1">IF(C_Salariés[[#This Row],[Date de naissance]]="","",DATEDIF(C_Salariés[[#This Row],[Date de naissance]],TODAY(),"Y"))</f>
        <v>56</v>
      </c>
      <c r="I78" s="57">
        <f ca="1">IF(C_Salariés[[#This Row],[Date d''entrée dans l''entreprise]]="","",(TODAY()-C_Salariés[[#This Row],[Date d''entrée dans l''entreprise]])/365.25)</f>
        <v>4.6899383983572891</v>
      </c>
    </row>
    <row r="79" spans="1:9" x14ac:dyDescent="0.2">
      <c r="A79" s="53" t="s">
        <v>97</v>
      </c>
      <c r="B79" s="3" t="s">
        <v>15</v>
      </c>
      <c r="C79" s="4">
        <v>26469</v>
      </c>
      <c r="D79" s="3" t="s">
        <v>7</v>
      </c>
      <c r="E79" s="3" t="s">
        <v>260</v>
      </c>
      <c r="F79" s="4">
        <v>42576</v>
      </c>
      <c r="G79" s="9">
        <v>5150</v>
      </c>
      <c r="H79" s="47">
        <f ca="1">IF(C_Salariés[[#This Row],[Date de naissance]]="","",DATEDIF(C_Salariés[[#This Row],[Date de naissance]],TODAY(),"Y"))</f>
        <v>53</v>
      </c>
      <c r="I79" s="58">
        <f ca="1">IF(C_Salariés[[#This Row],[Date d''entrée dans l''entreprise]]="","",(TODAY()-C_Salariés[[#This Row],[Date d''entrée dans l''entreprise]])/365.25)</f>
        <v>9.4702258726899391</v>
      </c>
    </row>
    <row r="80" spans="1:9" x14ac:dyDescent="0.2">
      <c r="A80" s="53" t="s">
        <v>213</v>
      </c>
      <c r="B80" s="3" t="s">
        <v>15</v>
      </c>
      <c r="C80" s="4">
        <v>36474</v>
      </c>
      <c r="D80" s="3" t="s">
        <v>11</v>
      </c>
      <c r="E80" s="3" t="s">
        <v>64</v>
      </c>
      <c r="F80" s="4">
        <v>45557</v>
      </c>
      <c r="G80" s="9">
        <v>5050</v>
      </c>
      <c r="H80" s="47">
        <f ca="1">IF(C_Salariés[[#This Row],[Date de naissance]]="","",DATEDIF(C_Salariés[[#This Row],[Date de naissance]],TODAY(),"Y"))</f>
        <v>26</v>
      </c>
      <c r="I80" s="57">
        <f ca="1">IF(C_Salariés[[#This Row],[Date d''entrée dans l''entreprise]]="","",(TODAY()-C_Salariés[[#This Row],[Date d''entrée dans l''entreprise]])/365.25)</f>
        <v>1.3086926762491444</v>
      </c>
    </row>
    <row r="81" spans="1:9" x14ac:dyDescent="0.2">
      <c r="A81" s="53" t="s">
        <v>391</v>
      </c>
      <c r="B81" s="3" t="s">
        <v>14</v>
      </c>
      <c r="C81" s="4">
        <v>31687</v>
      </c>
      <c r="D81" s="3" t="s">
        <v>11</v>
      </c>
      <c r="E81" s="3" t="s">
        <v>64</v>
      </c>
      <c r="F81" s="4">
        <v>43840</v>
      </c>
      <c r="G81" s="9">
        <v>5700</v>
      </c>
      <c r="H81" s="47">
        <f ca="1">IF(C_Salariés[[#This Row],[Date de naissance]]="","",DATEDIF(C_Salariés[[#This Row],[Date de naissance]],TODAY(),"Y"))</f>
        <v>39</v>
      </c>
      <c r="I81" s="57">
        <f ca="1">IF(C_Salariés[[#This Row],[Date d''entrée dans l''entreprise]]="","",(TODAY()-C_Salariés[[#This Row],[Date d''entrée dans l''entreprise]])/365.25)</f>
        <v>6.0095824777549627</v>
      </c>
    </row>
    <row r="82" spans="1:9" x14ac:dyDescent="0.2">
      <c r="A82" s="50" t="s">
        <v>138</v>
      </c>
      <c r="B82" s="51" t="s">
        <v>15</v>
      </c>
      <c r="C82" s="52">
        <v>27344</v>
      </c>
      <c r="D82" s="51" t="s">
        <v>6</v>
      </c>
      <c r="E82" s="51" t="s">
        <v>114</v>
      </c>
      <c r="F82" s="52">
        <v>42030</v>
      </c>
      <c r="G82" s="9">
        <v>3100</v>
      </c>
      <c r="H82" s="47">
        <f ca="1">IF(C_Salariés[[#This Row],[Date de naissance]]="","",DATEDIF(C_Salariés[[#This Row],[Date de naissance]],TODAY(),"Y"))</f>
        <v>51</v>
      </c>
      <c r="I82" s="57">
        <f ca="1">IF(C_Salariés[[#This Row],[Date d''entrée dans l''entreprise]]="","",(TODAY()-C_Salariés[[#This Row],[Date d''entrée dans l''entreprise]])/365.25)</f>
        <v>10.965092402464066</v>
      </c>
    </row>
    <row r="83" spans="1:9" x14ac:dyDescent="0.2">
      <c r="A83" s="53" t="s">
        <v>299</v>
      </c>
      <c r="B83" s="3" t="s">
        <v>14</v>
      </c>
      <c r="C83" s="4">
        <v>36524</v>
      </c>
      <c r="D83" s="3" t="s">
        <v>8</v>
      </c>
      <c r="E83" s="3" t="s">
        <v>118</v>
      </c>
      <c r="F83" s="4">
        <v>43999</v>
      </c>
      <c r="G83" s="9">
        <v>3700</v>
      </c>
      <c r="H83" s="47">
        <f ca="1">IF(C_Salariés[[#This Row],[Date de naissance]]="","",DATEDIF(C_Salariés[[#This Row],[Date de naissance]],TODAY(),"Y"))</f>
        <v>26</v>
      </c>
      <c r="I83" s="57">
        <f ca="1">IF(C_Salariés[[#This Row],[Date d''entrée dans l''entreprise]]="","",(TODAY()-C_Salariés[[#This Row],[Date d''entrée dans l''entreprise]])/365.25)</f>
        <v>5.5742642026009586</v>
      </c>
    </row>
    <row r="84" spans="1:9" x14ac:dyDescent="0.2">
      <c r="A84" s="53" t="s">
        <v>447</v>
      </c>
      <c r="B84" s="3" t="s">
        <v>15</v>
      </c>
      <c r="C84" s="4">
        <v>32765</v>
      </c>
      <c r="D84" s="3" t="s">
        <v>11</v>
      </c>
      <c r="E84" s="3" t="s">
        <v>259</v>
      </c>
      <c r="F84" s="4">
        <v>44654</v>
      </c>
      <c r="G84" s="9">
        <v>3000</v>
      </c>
      <c r="H84" s="47">
        <f ca="1">IF(C_Salariés[[#This Row],[Date de naissance]]="","",DATEDIF(C_Salariés[[#This Row],[Date de naissance]],TODAY(),"Y"))</f>
        <v>36</v>
      </c>
      <c r="I84" s="57">
        <f ca="1">IF(C_Salariés[[#This Row],[Date d''entrée dans l''entreprise]]="","",(TODAY()-C_Salariés[[#This Row],[Date d''entrée dans l''entreprise]])/365.25)</f>
        <v>3.7809719370294319</v>
      </c>
    </row>
    <row r="85" spans="1:9" x14ac:dyDescent="0.2">
      <c r="A85" s="53" t="s">
        <v>76</v>
      </c>
      <c r="B85" s="3" t="s">
        <v>14</v>
      </c>
      <c r="C85" s="4">
        <v>36805</v>
      </c>
      <c r="D85" s="3" t="s">
        <v>7</v>
      </c>
      <c r="E85" s="3" t="s">
        <v>116</v>
      </c>
      <c r="F85" s="4">
        <v>44015</v>
      </c>
      <c r="G85" s="9">
        <v>2650</v>
      </c>
      <c r="H85" s="47">
        <f ca="1">IF(C_Salariés[[#This Row],[Date de naissance]]="","",DATEDIF(C_Salariés[[#This Row],[Date de naissance]],TODAY(),"Y"))</f>
        <v>25</v>
      </c>
      <c r="I85" s="58">
        <f ca="1">IF(C_Salariés[[#This Row],[Date d''entrée dans l''entreprise]]="","",(TODAY()-C_Salariés[[#This Row],[Date d''entrée dans l''entreprise]])/365.25)</f>
        <v>5.5304585900068446</v>
      </c>
    </row>
    <row r="86" spans="1:9" x14ac:dyDescent="0.2">
      <c r="A86" s="53" t="s">
        <v>329</v>
      </c>
      <c r="B86" s="3" t="s">
        <v>15</v>
      </c>
      <c r="C86" s="4">
        <v>32822</v>
      </c>
      <c r="D86" s="3" t="s">
        <v>10</v>
      </c>
      <c r="E86" s="3" t="s">
        <v>119</v>
      </c>
      <c r="F86" s="4">
        <v>43453</v>
      </c>
      <c r="G86" s="9">
        <v>3200</v>
      </c>
      <c r="H86" s="47">
        <f ca="1">IF(C_Salariés[[#This Row],[Date de naissance]]="","",DATEDIF(C_Salariés[[#This Row],[Date de naissance]],TODAY(),"Y"))</f>
        <v>36</v>
      </c>
      <c r="I86" s="57">
        <f ca="1">IF(C_Salariés[[#This Row],[Date d''entrée dans l''entreprise]]="","",(TODAY()-C_Salariés[[#This Row],[Date d''entrée dans l''entreprise]])/365.25)</f>
        <v>7.0691307323750854</v>
      </c>
    </row>
    <row r="87" spans="1:9" x14ac:dyDescent="0.2">
      <c r="A87" s="53" t="s">
        <v>193</v>
      </c>
      <c r="B87" s="3" t="s">
        <v>15</v>
      </c>
      <c r="C87" s="4">
        <v>30368</v>
      </c>
      <c r="D87" s="3" t="s">
        <v>10</v>
      </c>
      <c r="E87" s="3" t="s">
        <v>54</v>
      </c>
      <c r="F87" s="4">
        <v>45675</v>
      </c>
      <c r="G87" s="9">
        <v>2850</v>
      </c>
      <c r="H87" s="47">
        <f ca="1">IF(C_Salariés[[#This Row],[Date de naissance]]="","",DATEDIF(C_Salariés[[#This Row],[Date de naissance]],TODAY(),"Y"))</f>
        <v>42</v>
      </c>
      <c r="I87" s="57">
        <f ca="1">IF(C_Salariés[[#This Row],[Date d''entrée dans l''entreprise]]="","",(TODAY()-C_Salariés[[#This Row],[Date d''entrée dans l''entreprise]])/365.25)</f>
        <v>0.98562628336755642</v>
      </c>
    </row>
    <row r="88" spans="1:9" x14ac:dyDescent="0.2">
      <c r="A88" s="53" t="s">
        <v>443</v>
      </c>
      <c r="B88" s="3" t="s">
        <v>15</v>
      </c>
      <c r="C88" s="4">
        <v>35089</v>
      </c>
      <c r="D88" s="3" t="s">
        <v>6</v>
      </c>
      <c r="E88" s="3" t="s">
        <v>60</v>
      </c>
      <c r="F88" s="4">
        <v>42744</v>
      </c>
      <c r="G88" s="9">
        <v>2850</v>
      </c>
      <c r="H88" s="47">
        <f ca="1">IF(C_Salariés[[#This Row],[Date de naissance]]="","",DATEDIF(C_Salariés[[#This Row],[Date de naissance]],TODAY(),"Y"))</f>
        <v>29</v>
      </c>
      <c r="I88" s="57">
        <f ca="1">IF(C_Salariés[[#This Row],[Date d''entrée dans l''entreprise]]="","",(TODAY()-C_Salariés[[#This Row],[Date d''entrée dans l''entreprise]])/365.25)</f>
        <v>9.0102669404517446</v>
      </c>
    </row>
    <row r="89" spans="1:9" x14ac:dyDescent="0.2">
      <c r="A89" s="53" t="s">
        <v>361</v>
      </c>
      <c r="B89" s="3" t="s">
        <v>14</v>
      </c>
      <c r="C89" s="4">
        <v>32307</v>
      </c>
      <c r="D89" s="3" t="s">
        <v>7</v>
      </c>
      <c r="E89" s="3" t="s">
        <v>260</v>
      </c>
      <c r="F89" s="4">
        <v>42794</v>
      </c>
      <c r="G89" s="9">
        <v>5500</v>
      </c>
      <c r="H89" s="47">
        <f ca="1">IF(C_Salariés[[#This Row],[Date de naissance]]="","",DATEDIF(C_Salariés[[#This Row],[Date de naissance]],TODAY(),"Y"))</f>
        <v>37</v>
      </c>
      <c r="I89" s="57">
        <f ca="1">IF(C_Salariés[[#This Row],[Date d''entrée dans l''entreprise]]="","",(TODAY()-C_Salariés[[#This Row],[Date d''entrée dans l''entreprise]])/365.25)</f>
        <v>8.8733744010951412</v>
      </c>
    </row>
    <row r="90" spans="1:9" x14ac:dyDescent="0.2">
      <c r="A90" s="50" t="s">
        <v>144</v>
      </c>
      <c r="B90" s="51" t="s">
        <v>15</v>
      </c>
      <c r="C90" s="52">
        <v>28217</v>
      </c>
      <c r="D90" s="51" t="s">
        <v>10</v>
      </c>
      <c r="E90" s="51" t="s">
        <v>113</v>
      </c>
      <c r="F90" s="52">
        <v>42587</v>
      </c>
      <c r="G90" s="9">
        <v>2750</v>
      </c>
      <c r="H90" s="47">
        <f ca="1">IF(C_Salariés[[#This Row],[Date de naissance]]="","",DATEDIF(C_Salariés[[#This Row],[Date de naissance]],TODAY(),"Y"))</f>
        <v>48</v>
      </c>
      <c r="I90" s="57">
        <f ca="1">IF(C_Salariés[[#This Row],[Date d''entrée dans l''entreprise]]="","",(TODAY()-C_Salariés[[#This Row],[Date d''entrée dans l''entreprise]])/365.25)</f>
        <v>9.4401095140314855</v>
      </c>
    </row>
    <row r="91" spans="1:9" x14ac:dyDescent="0.2">
      <c r="A91" s="53" t="s">
        <v>107</v>
      </c>
      <c r="B91" s="3" t="s">
        <v>15</v>
      </c>
      <c r="C91" s="4">
        <v>29806</v>
      </c>
      <c r="D91" s="3" t="s">
        <v>6</v>
      </c>
      <c r="E91" s="3" t="s">
        <v>258</v>
      </c>
      <c r="F91" s="4">
        <v>44470</v>
      </c>
      <c r="G91" s="9">
        <v>2650</v>
      </c>
      <c r="H91" s="47">
        <f ca="1">IF(C_Salariés[[#This Row],[Date de naissance]]="","",DATEDIF(C_Salariés[[#This Row],[Date de naissance]],TODAY(),"Y"))</f>
        <v>44</v>
      </c>
      <c r="I91" s="58">
        <f ca="1">IF(C_Salariés[[#This Row],[Date d''entrée dans l''entreprise]]="","",(TODAY()-C_Salariés[[#This Row],[Date d''entrée dans l''entreprise]])/365.25)</f>
        <v>4.2847364818617386</v>
      </c>
    </row>
    <row r="92" spans="1:9" x14ac:dyDescent="0.2">
      <c r="A92" s="53" t="s">
        <v>239</v>
      </c>
      <c r="B92" s="3" t="s">
        <v>14</v>
      </c>
      <c r="C92" s="4">
        <v>31503</v>
      </c>
      <c r="D92" s="3" t="s">
        <v>10</v>
      </c>
      <c r="E92" s="3" t="s">
        <v>119</v>
      </c>
      <c r="F92" s="4">
        <v>44365</v>
      </c>
      <c r="G92" s="9">
        <v>3800</v>
      </c>
      <c r="H92" s="47">
        <f ca="1">IF(C_Salariés[[#This Row],[Date de naissance]]="","",DATEDIF(C_Salariés[[#This Row],[Date de naissance]],TODAY(),"Y"))</f>
        <v>39</v>
      </c>
      <c r="I92" s="57">
        <f ca="1">IF(C_Salariés[[#This Row],[Date d''entrée dans l''entreprise]]="","",(TODAY()-C_Salariés[[#This Row],[Date d''entrée dans l''entreprise]])/365.25)</f>
        <v>4.5722108145106093</v>
      </c>
    </row>
    <row r="93" spans="1:9" x14ac:dyDescent="0.2">
      <c r="A93" s="54" t="s">
        <v>85</v>
      </c>
      <c r="B93" s="3" t="s">
        <v>14</v>
      </c>
      <c r="C93" s="4">
        <v>31904</v>
      </c>
      <c r="D93" s="3" t="s">
        <v>11</v>
      </c>
      <c r="E93" s="3" t="s">
        <v>115</v>
      </c>
      <c r="F93" s="4">
        <v>43844</v>
      </c>
      <c r="G93" s="9">
        <v>4150</v>
      </c>
      <c r="H93" s="47">
        <f ca="1">IF(C_Salariés[[#This Row],[Date de naissance]]="","",DATEDIF(C_Salariés[[#This Row],[Date de naissance]],TODAY(),"Y"))</f>
        <v>38</v>
      </c>
      <c r="I93" s="58">
        <f ca="1">IF(C_Salariés[[#This Row],[Date d''entrée dans l''entreprise]]="","",(TODAY()-C_Salariés[[#This Row],[Date d''entrée dans l''entreprise]])/365.25)</f>
        <v>5.9986310746064335</v>
      </c>
    </row>
    <row r="94" spans="1:9" x14ac:dyDescent="0.2">
      <c r="A94" s="51" t="s">
        <v>122</v>
      </c>
      <c r="B94" s="51" t="s">
        <v>15</v>
      </c>
      <c r="C94" s="52">
        <v>29806</v>
      </c>
      <c r="D94" s="51" t="s">
        <v>7</v>
      </c>
      <c r="E94" s="51" t="s">
        <v>260</v>
      </c>
      <c r="F94" s="52">
        <v>44725</v>
      </c>
      <c r="G94" s="9">
        <v>5000</v>
      </c>
      <c r="H94" s="47">
        <f ca="1">IF(C_Salariés[[#This Row],[Date de naissance]]="","",DATEDIF(C_Salariés[[#This Row],[Date de naissance]],TODAY(),"Y"))</f>
        <v>44</v>
      </c>
      <c r="I94" s="57">
        <f ca="1">IF(C_Salariés[[#This Row],[Date d''entrée dans l''entreprise]]="","",(TODAY()-C_Salariés[[#This Row],[Date d''entrée dans l''entreprise]])/365.25)</f>
        <v>3.5865845311430529</v>
      </c>
    </row>
    <row r="95" spans="1:9" x14ac:dyDescent="0.2">
      <c r="A95" s="3" t="s">
        <v>278</v>
      </c>
      <c r="B95" s="3" t="s">
        <v>15</v>
      </c>
      <c r="C95" s="4">
        <v>23635</v>
      </c>
      <c r="D95" s="3" t="s">
        <v>11</v>
      </c>
      <c r="E95" s="3" t="s">
        <v>120</v>
      </c>
      <c r="F95" s="4">
        <v>45074</v>
      </c>
      <c r="G95" s="9">
        <v>5850</v>
      </c>
      <c r="H95" s="47">
        <f ca="1">IF(C_Salariés[[#This Row],[Date de naissance]]="","",DATEDIF(C_Salariés[[#This Row],[Date de naissance]],TODAY(),"Y"))</f>
        <v>61</v>
      </c>
      <c r="I95" s="57">
        <f ca="1">IF(C_Salariés[[#This Row],[Date d''entrée dans l''entreprise]]="","",(TODAY()-C_Salariés[[#This Row],[Date d''entrée dans l''entreprise]])/365.25)</f>
        <v>2.6310746064339492</v>
      </c>
    </row>
    <row r="96" spans="1:9" x14ac:dyDescent="0.2">
      <c r="A96" s="3" t="s">
        <v>378</v>
      </c>
      <c r="B96" s="3" t="s">
        <v>14</v>
      </c>
      <c r="C96" s="4">
        <v>35067</v>
      </c>
      <c r="D96" s="3" t="s">
        <v>11</v>
      </c>
      <c r="E96" s="3" t="s">
        <v>61</v>
      </c>
      <c r="F96" s="4">
        <v>42524</v>
      </c>
      <c r="G96" s="9">
        <v>4350</v>
      </c>
      <c r="H96" s="47">
        <f ca="1">IF(C_Salariés[[#This Row],[Date de naissance]]="","",DATEDIF(C_Salariés[[#This Row],[Date de naissance]],TODAY(),"Y"))</f>
        <v>30</v>
      </c>
      <c r="I96" s="57">
        <f ca="1">IF(C_Salariés[[#This Row],[Date d''entrée dans l''entreprise]]="","",(TODAY()-C_Salariés[[#This Row],[Date d''entrée dans l''entreprise]])/365.25)</f>
        <v>9.6125941136208084</v>
      </c>
    </row>
    <row r="97" spans="1:9" x14ac:dyDescent="0.2">
      <c r="A97" s="3" t="s">
        <v>353</v>
      </c>
      <c r="B97" s="3" t="s">
        <v>14</v>
      </c>
      <c r="C97" s="4">
        <v>37380</v>
      </c>
      <c r="D97" s="3" t="s">
        <v>11</v>
      </c>
      <c r="E97" s="3" t="s">
        <v>259</v>
      </c>
      <c r="F97" s="4">
        <v>45499</v>
      </c>
      <c r="G97" s="9">
        <v>2350</v>
      </c>
      <c r="H97" s="47">
        <f ca="1">IF(C_Salariés[[#This Row],[Date de naissance]]="","",DATEDIF(C_Salariés[[#This Row],[Date de naissance]],TODAY(),"Y"))</f>
        <v>23</v>
      </c>
      <c r="I97" s="57">
        <f ca="1">IF(C_Salariés[[#This Row],[Date d''entrée dans l''entreprise]]="","",(TODAY()-C_Salariés[[#This Row],[Date d''entrée dans l''entreprise]])/365.25)</f>
        <v>1.4674880219028064</v>
      </c>
    </row>
    <row r="98" spans="1:9" x14ac:dyDescent="0.2">
      <c r="A98" s="3" t="s">
        <v>363</v>
      </c>
      <c r="B98" s="3" t="s">
        <v>15</v>
      </c>
      <c r="C98" s="4">
        <v>35784</v>
      </c>
      <c r="D98" s="3" t="s">
        <v>10</v>
      </c>
      <c r="E98" s="3" t="s">
        <v>113</v>
      </c>
      <c r="F98" s="4">
        <v>44737</v>
      </c>
      <c r="G98" s="9">
        <v>2200</v>
      </c>
      <c r="H98" s="47">
        <f ca="1">IF(C_Salariés[[#This Row],[Date de naissance]]="","",DATEDIF(C_Salariés[[#This Row],[Date de naissance]],TODAY(),"Y"))</f>
        <v>28</v>
      </c>
      <c r="I98" s="57">
        <f ca="1">IF(C_Salariés[[#This Row],[Date d''entrée dans l''entreprise]]="","",(TODAY()-C_Salariés[[#This Row],[Date d''entrée dans l''entreprise]])/365.25)</f>
        <v>3.5537303216974676</v>
      </c>
    </row>
    <row r="99" spans="1:9" x14ac:dyDescent="0.2">
      <c r="A99" s="3" t="s">
        <v>186</v>
      </c>
      <c r="B99" s="3" t="s">
        <v>14</v>
      </c>
      <c r="C99" s="4">
        <v>22969</v>
      </c>
      <c r="D99" s="3" t="s">
        <v>6</v>
      </c>
      <c r="E99" s="3" t="s">
        <v>258</v>
      </c>
      <c r="F99" s="4">
        <v>44231</v>
      </c>
      <c r="G99" s="9">
        <v>2750</v>
      </c>
      <c r="H99" s="47">
        <f ca="1">IF(C_Salariés[[#This Row],[Date de naissance]]="","",DATEDIF(C_Salariés[[#This Row],[Date de naissance]],TODAY(),"Y"))</f>
        <v>63</v>
      </c>
      <c r="I99" s="57">
        <f ca="1">IF(C_Salariés[[#This Row],[Date d''entrée dans l''entreprise]]="","",(TODAY()-C_Salariés[[#This Row],[Date d''entrée dans l''entreprise]])/365.25)</f>
        <v>4.9390828199863108</v>
      </c>
    </row>
    <row r="100" spans="1:9" x14ac:dyDescent="0.2">
      <c r="A100" s="3" t="s">
        <v>325</v>
      </c>
      <c r="B100" s="3" t="s">
        <v>15</v>
      </c>
      <c r="C100" s="4">
        <v>28599</v>
      </c>
      <c r="D100" s="3" t="s">
        <v>8</v>
      </c>
      <c r="E100" s="3" t="s">
        <v>9</v>
      </c>
      <c r="F100" s="4">
        <v>42095</v>
      </c>
      <c r="G100" s="9">
        <v>3450</v>
      </c>
      <c r="H100" s="47">
        <f ca="1">IF(C_Salariés[[#This Row],[Date de naissance]]="","",DATEDIF(C_Salariés[[#This Row],[Date de naissance]],TODAY(),"Y"))</f>
        <v>47</v>
      </c>
      <c r="I100" s="57">
        <f ca="1">IF(C_Salariés[[#This Row],[Date d''entrée dans l''entreprise]]="","",(TODAY()-C_Salariés[[#This Row],[Date d''entrée dans l''entreprise]])/365.25)</f>
        <v>10.787132101300479</v>
      </c>
    </row>
    <row r="101" spans="1:9" x14ac:dyDescent="0.2">
      <c r="A101" s="3" t="s">
        <v>369</v>
      </c>
      <c r="B101" s="3" t="s">
        <v>14</v>
      </c>
      <c r="C101" s="4">
        <v>28448</v>
      </c>
      <c r="D101" s="3" t="s">
        <v>4</v>
      </c>
      <c r="E101" s="3" t="s">
        <v>13</v>
      </c>
      <c r="F101" s="4">
        <v>45516</v>
      </c>
      <c r="G101" s="9">
        <v>3250</v>
      </c>
      <c r="H101" s="47">
        <f ca="1">IF(C_Salariés[[#This Row],[Date de naissance]]="","",DATEDIF(C_Salariés[[#This Row],[Date de naissance]],TODAY(),"Y"))</f>
        <v>48</v>
      </c>
      <c r="I101" s="57">
        <f ca="1">IF(C_Salariés[[#This Row],[Date d''entrée dans l''entreprise]]="","",(TODAY()-C_Salariés[[#This Row],[Date d''entrée dans l''entreprise]])/365.25)</f>
        <v>1.4209445585215605</v>
      </c>
    </row>
    <row r="102" spans="1:9" x14ac:dyDescent="0.2">
      <c r="A102" s="3" t="s">
        <v>273</v>
      </c>
      <c r="B102" s="3" t="s">
        <v>14</v>
      </c>
      <c r="C102" s="4">
        <v>25052</v>
      </c>
      <c r="D102" s="3" t="s">
        <v>6</v>
      </c>
      <c r="E102" s="3" t="s">
        <v>60</v>
      </c>
      <c r="F102" s="4">
        <v>42820</v>
      </c>
      <c r="G102" s="9">
        <v>4450</v>
      </c>
      <c r="H102" s="47">
        <f ca="1">IF(C_Salariés[[#This Row],[Date de naissance]]="","",DATEDIF(C_Salariés[[#This Row],[Date de naissance]],TODAY(),"Y"))</f>
        <v>57</v>
      </c>
      <c r="I102" s="57">
        <f ca="1">IF(C_Salariés[[#This Row],[Date d''entrée dans l''entreprise]]="","",(TODAY()-C_Salariés[[#This Row],[Date d''entrée dans l''entreprise]])/365.25)</f>
        <v>8.8021902806297057</v>
      </c>
    </row>
    <row r="103" spans="1:9" x14ac:dyDescent="0.2">
      <c r="A103" s="3" t="s">
        <v>428</v>
      </c>
      <c r="B103" s="3" t="s">
        <v>15</v>
      </c>
      <c r="C103" s="4">
        <v>31639</v>
      </c>
      <c r="D103" s="3" t="s">
        <v>4</v>
      </c>
      <c r="E103" s="3" t="s">
        <v>117</v>
      </c>
      <c r="F103" s="4">
        <v>43132</v>
      </c>
      <c r="G103" s="9">
        <v>3850</v>
      </c>
      <c r="H103" s="47">
        <f ca="1">IF(C_Salariés[[#This Row],[Date de naissance]]="","",DATEDIF(C_Salariés[[#This Row],[Date de naissance]],TODAY(),"Y"))</f>
        <v>39</v>
      </c>
      <c r="I103" s="57">
        <f ca="1">IF(C_Salariés[[#This Row],[Date d''entrée dans l''entreprise]]="","",(TODAY()-C_Salariés[[#This Row],[Date d''entrée dans l''entreprise]])/365.25)</f>
        <v>7.9479808350444898</v>
      </c>
    </row>
    <row r="104" spans="1:9" x14ac:dyDescent="0.2">
      <c r="A104" s="3" t="s">
        <v>435</v>
      </c>
      <c r="B104" s="3" t="s">
        <v>15</v>
      </c>
      <c r="C104" s="4">
        <v>19300</v>
      </c>
      <c r="D104" s="3" t="s">
        <v>7</v>
      </c>
      <c r="E104" s="3" t="s">
        <v>53</v>
      </c>
      <c r="F104" s="4">
        <v>44636</v>
      </c>
      <c r="G104" s="9">
        <v>2000</v>
      </c>
      <c r="H104" s="47">
        <f ca="1">IF(C_Salariés[[#This Row],[Date de naissance]]="","",DATEDIF(C_Salariés[[#This Row],[Date de naissance]],TODAY(),"Y"))</f>
        <v>73</v>
      </c>
      <c r="I104" s="57">
        <f ca="1">IF(C_Salariés[[#This Row],[Date d''entrée dans l''entreprise]]="","",(TODAY()-C_Salariés[[#This Row],[Date d''entrée dans l''entreprise]])/365.25)</f>
        <v>3.8302532511978096</v>
      </c>
    </row>
    <row r="105" spans="1:9" x14ac:dyDescent="0.2">
      <c r="A105" s="3" t="s">
        <v>235</v>
      </c>
      <c r="B105" s="3" t="s">
        <v>14</v>
      </c>
      <c r="C105" s="4">
        <v>31499</v>
      </c>
      <c r="D105" s="3" t="s">
        <v>6</v>
      </c>
      <c r="E105" s="3" t="s">
        <v>258</v>
      </c>
      <c r="F105" s="4">
        <v>44427</v>
      </c>
      <c r="G105" s="9">
        <v>2600</v>
      </c>
      <c r="H105" s="47">
        <f ca="1">IF(C_Salariés[[#This Row],[Date de naissance]]="","",DATEDIF(C_Salariés[[#This Row],[Date de naissance]],TODAY(),"Y"))</f>
        <v>39</v>
      </c>
      <c r="I105" s="57">
        <f ca="1">IF(C_Salariés[[#This Row],[Date d''entrée dans l''entreprise]]="","",(TODAY()-C_Salariés[[#This Row],[Date d''entrée dans l''entreprise]])/365.25)</f>
        <v>4.4024640657084193</v>
      </c>
    </row>
    <row r="106" spans="1:9" x14ac:dyDescent="0.2">
      <c r="A106" s="3" t="s">
        <v>183</v>
      </c>
      <c r="B106" s="3" t="s">
        <v>14</v>
      </c>
      <c r="C106" s="4">
        <v>27093</v>
      </c>
      <c r="D106" s="3" t="s">
        <v>7</v>
      </c>
      <c r="E106" s="3" t="s">
        <v>260</v>
      </c>
      <c r="F106" s="4">
        <v>45947</v>
      </c>
      <c r="G106" s="9">
        <v>4250</v>
      </c>
      <c r="H106" s="47">
        <f ca="1">IF(C_Salariés[[#This Row],[Date de naissance]]="","",DATEDIF(C_Salariés[[#This Row],[Date de naissance]],TODAY(),"Y"))</f>
        <v>51</v>
      </c>
      <c r="I106" s="57">
        <f ca="1">IF(C_Salariés[[#This Row],[Date d''entrée dans l''entreprise]]="","",(TODAY()-C_Salariés[[#This Row],[Date d''entrée dans l''entreprise]])/365.25)</f>
        <v>0.24093086926762491</v>
      </c>
    </row>
    <row r="107" spans="1:9" x14ac:dyDescent="0.2">
      <c r="A107" s="51" t="s">
        <v>143</v>
      </c>
      <c r="B107" s="51" t="s">
        <v>14</v>
      </c>
      <c r="C107" s="52">
        <v>31167</v>
      </c>
      <c r="D107" s="51" t="s">
        <v>10</v>
      </c>
      <c r="E107" s="51" t="s">
        <v>54</v>
      </c>
      <c r="F107" s="52">
        <v>45434</v>
      </c>
      <c r="G107" s="9">
        <v>3250</v>
      </c>
      <c r="H107" s="47">
        <f ca="1">IF(C_Salariés[[#This Row],[Date de naissance]]="","",DATEDIF(C_Salariés[[#This Row],[Date de naissance]],TODAY(),"Y"))</f>
        <v>40</v>
      </c>
      <c r="I107" s="57">
        <f ca="1">IF(C_Salariés[[#This Row],[Date d''entrée dans l''entreprise]]="","",(TODAY()-C_Salariés[[#This Row],[Date d''entrée dans l''entreprise]])/365.25)</f>
        <v>1.6454483230663928</v>
      </c>
    </row>
    <row r="108" spans="1:9" x14ac:dyDescent="0.2">
      <c r="A108" s="3" t="s">
        <v>265</v>
      </c>
      <c r="B108" s="3" t="s">
        <v>15</v>
      </c>
      <c r="C108" s="4">
        <v>28334</v>
      </c>
      <c r="D108" s="3" t="s">
        <v>4</v>
      </c>
      <c r="E108" s="3" t="s">
        <v>52</v>
      </c>
      <c r="F108" s="4">
        <v>42417</v>
      </c>
      <c r="G108" s="9">
        <v>6800</v>
      </c>
      <c r="H108" s="47">
        <f ca="1">IF(C_Salariés[[#This Row],[Date de naissance]]="","",DATEDIF(C_Salariés[[#This Row],[Date de naissance]],TODAY(),"Y"))</f>
        <v>48</v>
      </c>
      <c r="I108" s="57">
        <f ca="1">IF(C_Salariés[[#This Row],[Date d''entrée dans l''entreprise]]="","",(TODAY()-C_Salariés[[#This Row],[Date d''entrée dans l''entreprise]])/365.25)</f>
        <v>9.9055441478439423</v>
      </c>
    </row>
    <row r="109" spans="1:9" x14ac:dyDescent="0.2">
      <c r="A109" s="3" t="s">
        <v>373</v>
      </c>
      <c r="B109" s="3" t="s">
        <v>15</v>
      </c>
      <c r="C109" s="4">
        <v>30448</v>
      </c>
      <c r="D109" s="3" t="s">
        <v>4</v>
      </c>
      <c r="E109" s="3" t="s">
        <v>52</v>
      </c>
      <c r="F109" s="4">
        <v>44674</v>
      </c>
      <c r="G109" s="9">
        <v>6900</v>
      </c>
      <c r="H109" s="47">
        <f ca="1">IF(C_Salariés[[#This Row],[Date de naissance]]="","",DATEDIF(C_Salariés[[#This Row],[Date de naissance]],TODAY(),"Y"))</f>
        <v>42</v>
      </c>
      <c r="I109" s="57">
        <f ca="1">IF(C_Salariés[[#This Row],[Date d''entrée dans l''entreprise]]="","",(TODAY()-C_Salariés[[#This Row],[Date d''entrée dans l''entreprise]])/365.25)</f>
        <v>3.7262149212867897</v>
      </c>
    </row>
    <row r="110" spans="1:9" x14ac:dyDescent="0.2">
      <c r="A110" s="3" t="s">
        <v>401</v>
      </c>
      <c r="B110" s="3" t="s">
        <v>15</v>
      </c>
      <c r="C110" s="4">
        <v>34736</v>
      </c>
      <c r="D110" s="3" t="s">
        <v>4</v>
      </c>
      <c r="E110" s="3" t="s">
        <v>5</v>
      </c>
      <c r="F110" s="4">
        <v>44052</v>
      </c>
      <c r="G110" s="9">
        <v>3350</v>
      </c>
      <c r="H110" s="47">
        <f ca="1">IF(C_Salariés[[#This Row],[Date de naissance]]="","",DATEDIF(C_Salariés[[#This Row],[Date de naissance]],TODAY(),"Y"))</f>
        <v>30</v>
      </c>
      <c r="I110" s="57">
        <f ca="1">IF(C_Salariés[[#This Row],[Date d''entrée dans l''entreprise]]="","",(TODAY()-C_Salariés[[#This Row],[Date d''entrée dans l''entreprise]])/365.25)</f>
        <v>5.4291581108829572</v>
      </c>
    </row>
    <row r="111" spans="1:9" x14ac:dyDescent="0.2">
      <c r="A111" s="3" t="s">
        <v>72</v>
      </c>
      <c r="B111" s="3" t="s">
        <v>15</v>
      </c>
      <c r="C111" s="4">
        <v>29537</v>
      </c>
      <c r="D111" s="3" t="s">
        <v>7</v>
      </c>
      <c r="E111" s="3" t="s">
        <v>53</v>
      </c>
      <c r="F111" s="4">
        <v>42900</v>
      </c>
      <c r="G111" s="9">
        <v>2400</v>
      </c>
      <c r="H111" s="47">
        <f ca="1">IF(C_Salariés[[#This Row],[Date de naissance]]="","",DATEDIF(C_Salariés[[#This Row],[Date de naissance]],TODAY(),"Y"))</f>
        <v>45</v>
      </c>
      <c r="I111" s="58">
        <f ca="1">IF(C_Salariés[[#This Row],[Date d''entrée dans l''entreprise]]="","",(TODAY()-C_Salariés[[#This Row],[Date d''entrée dans l''entreprise]])/365.25)</f>
        <v>8.5831622176591384</v>
      </c>
    </row>
    <row r="112" spans="1:9" x14ac:dyDescent="0.2">
      <c r="A112" s="3" t="s">
        <v>243</v>
      </c>
      <c r="B112" s="3" t="s">
        <v>15</v>
      </c>
      <c r="C112" s="4">
        <v>23694</v>
      </c>
      <c r="D112" s="3" t="s">
        <v>10</v>
      </c>
      <c r="E112" s="3" t="s">
        <v>119</v>
      </c>
      <c r="F112" s="4">
        <v>45170</v>
      </c>
      <c r="G112" s="9">
        <v>2900</v>
      </c>
      <c r="H112" s="47">
        <f ca="1">IF(C_Salariés[[#This Row],[Date de naissance]]="","",DATEDIF(C_Salariés[[#This Row],[Date de naissance]],TODAY(),"Y"))</f>
        <v>61</v>
      </c>
      <c r="I112" s="57">
        <f ca="1">IF(C_Salariés[[#This Row],[Date d''entrée dans l''entreprise]]="","",(TODAY()-C_Salariés[[#This Row],[Date d''entrée dans l''entreprise]])/365.25)</f>
        <v>2.3682409308692676</v>
      </c>
    </row>
    <row r="113" spans="1:9" x14ac:dyDescent="0.2">
      <c r="A113" s="3" t="s">
        <v>341</v>
      </c>
      <c r="B113" s="3" t="s">
        <v>15</v>
      </c>
      <c r="C113" s="4">
        <v>30682</v>
      </c>
      <c r="D113" s="3" t="s">
        <v>4</v>
      </c>
      <c r="E113" s="3" t="s">
        <v>13</v>
      </c>
      <c r="F113" s="4">
        <v>45430</v>
      </c>
      <c r="G113" s="9">
        <v>3650</v>
      </c>
      <c r="H113" s="47">
        <f ca="1">IF(C_Salariés[[#This Row],[Date de naissance]]="","",DATEDIF(C_Salariés[[#This Row],[Date de naissance]],TODAY(),"Y"))</f>
        <v>42</v>
      </c>
      <c r="I113" s="57">
        <f ca="1">IF(C_Salariés[[#This Row],[Date d''entrée dans l''entreprise]]="","",(TODAY()-C_Salariés[[#This Row],[Date d''entrée dans l''entreprise]])/365.25)</f>
        <v>1.6563997262149213</v>
      </c>
    </row>
    <row r="114" spans="1:9" x14ac:dyDescent="0.2">
      <c r="A114" s="3" t="s">
        <v>310</v>
      </c>
      <c r="B114" s="3" t="s">
        <v>15</v>
      </c>
      <c r="C114" s="4">
        <v>33318</v>
      </c>
      <c r="D114" s="3" t="s">
        <v>6</v>
      </c>
      <c r="E114" s="3" t="s">
        <v>55</v>
      </c>
      <c r="F114" s="4">
        <v>44320</v>
      </c>
      <c r="G114" s="9">
        <v>4650</v>
      </c>
      <c r="H114" s="47">
        <f ca="1">IF(C_Salariés[[#This Row],[Date de naissance]]="","",DATEDIF(C_Salariés[[#This Row],[Date de naissance]],TODAY(),"Y"))</f>
        <v>34</v>
      </c>
      <c r="I114" s="57">
        <f ca="1">IF(C_Salariés[[#This Row],[Date d''entrée dans l''entreprise]]="","",(TODAY()-C_Salariés[[#This Row],[Date d''entrée dans l''entreprise]])/365.25)</f>
        <v>4.6954140999315541</v>
      </c>
    </row>
    <row r="115" spans="1:9" x14ac:dyDescent="0.2">
      <c r="A115" s="3" t="s">
        <v>312</v>
      </c>
      <c r="B115" s="3" t="s">
        <v>15</v>
      </c>
      <c r="C115" s="4">
        <v>36728</v>
      </c>
      <c r="D115" s="3" t="s">
        <v>4</v>
      </c>
      <c r="E115" s="3" t="s">
        <v>5</v>
      </c>
      <c r="F115" s="4">
        <v>43768</v>
      </c>
      <c r="G115" s="9">
        <v>2350</v>
      </c>
      <c r="H115" s="47">
        <f ca="1">IF(C_Salariés[[#This Row],[Date de naissance]]="","",DATEDIF(C_Salariés[[#This Row],[Date de naissance]],TODAY(),"Y"))</f>
        <v>25</v>
      </c>
      <c r="I115" s="57">
        <f ca="1">IF(C_Salariés[[#This Row],[Date d''entrée dans l''entreprise]]="","",(TODAY()-C_Salariés[[#This Row],[Date d''entrée dans l''entreprise]])/365.25)</f>
        <v>6.2067077344284733</v>
      </c>
    </row>
    <row r="116" spans="1:9" x14ac:dyDescent="0.2">
      <c r="A116" s="3" t="s">
        <v>318</v>
      </c>
      <c r="B116" s="3" t="s">
        <v>15</v>
      </c>
      <c r="C116" s="4">
        <v>29494</v>
      </c>
      <c r="D116" s="3" t="s">
        <v>6</v>
      </c>
      <c r="E116" s="3" t="s">
        <v>258</v>
      </c>
      <c r="F116" s="4">
        <v>45777</v>
      </c>
      <c r="G116" s="9">
        <v>2550</v>
      </c>
      <c r="H116" s="47">
        <f ca="1">IF(C_Salariés[[#This Row],[Date de naissance]]="","",DATEDIF(C_Salariés[[#This Row],[Date de naissance]],TODAY(),"Y"))</f>
        <v>45</v>
      </c>
      <c r="I116" s="57">
        <f ca="1">IF(C_Salariés[[#This Row],[Date d''entrée dans l''entreprise]]="","",(TODAY()-C_Salariés[[#This Row],[Date d''entrée dans l''entreprise]])/365.25)</f>
        <v>0.70636550308008217</v>
      </c>
    </row>
    <row r="117" spans="1:9" x14ac:dyDescent="0.2">
      <c r="A117" s="3" t="s">
        <v>364</v>
      </c>
      <c r="B117" s="3" t="s">
        <v>14</v>
      </c>
      <c r="C117" s="4">
        <v>26318</v>
      </c>
      <c r="D117" s="3" t="s">
        <v>8</v>
      </c>
      <c r="E117" s="3" t="s">
        <v>63</v>
      </c>
      <c r="F117" s="4">
        <v>44166</v>
      </c>
      <c r="G117" s="9">
        <v>3900</v>
      </c>
      <c r="H117" s="47">
        <f ca="1">IF(C_Salariés[[#This Row],[Date de naissance]]="","",DATEDIF(C_Salariés[[#This Row],[Date de naissance]],TODAY(),"Y"))</f>
        <v>53</v>
      </c>
      <c r="I117" s="57">
        <f ca="1">IF(C_Salariés[[#This Row],[Date d''entrée dans l''entreprise]]="","",(TODAY()-C_Salariés[[#This Row],[Date d''entrée dans l''entreprise]])/365.25)</f>
        <v>5.117043121149897</v>
      </c>
    </row>
    <row r="118" spans="1:9" x14ac:dyDescent="0.2">
      <c r="A118" s="51" t="s">
        <v>125</v>
      </c>
      <c r="B118" s="51" t="s">
        <v>15</v>
      </c>
      <c r="C118" s="52">
        <v>31054</v>
      </c>
      <c r="D118" s="51" t="s">
        <v>6</v>
      </c>
      <c r="E118" s="51" t="s">
        <v>258</v>
      </c>
      <c r="F118" s="52">
        <v>42469</v>
      </c>
      <c r="G118" s="9">
        <v>2650</v>
      </c>
      <c r="H118" s="47">
        <f ca="1">IF(C_Salariés[[#This Row],[Date de naissance]]="","",DATEDIF(C_Salariés[[#This Row],[Date de naissance]],TODAY(),"Y"))</f>
        <v>41</v>
      </c>
      <c r="I118" s="57">
        <f ca="1">IF(C_Salariés[[#This Row],[Date d''entrée dans l''entreprise]]="","",(TODAY()-C_Salariés[[#This Row],[Date d''entrée dans l''entreprise]])/365.25)</f>
        <v>9.763175906913073</v>
      </c>
    </row>
    <row r="119" spans="1:9" x14ac:dyDescent="0.2">
      <c r="A119" s="3" t="s">
        <v>73</v>
      </c>
      <c r="B119" s="3" t="s">
        <v>15</v>
      </c>
      <c r="C119" s="4">
        <v>27295</v>
      </c>
      <c r="D119" s="3" t="s">
        <v>7</v>
      </c>
      <c r="E119" s="3" t="s">
        <v>116</v>
      </c>
      <c r="F119" s="4">
        <v>44776</v>
      </c>
      <c r="G119" s="9">
        <v>3050</v>
      </c>
      <c r="H119" s="47">
        <f ca="1">IF(C_Salariés[[#This Row],[Date de naissance]]="","",DATEDIF(C_Salariés[[#This Row],[Date de naissance]],TODAY(),"Y"))</f>
        <v>51</v>
      </c>
      <c r="I119" s="58">
        <f ca="1">IF(C_Salariés[[#This Row],[Date d''entrée dans l''entreprise]]="","",(TODAY()-C_Salariés[[#This Row],[Date d''entrée dans l''entreprise]])/365.25)</f>
        <v>3.4469541409993156</v>
      </c>
    </row>
    <row r="120" spans="1:9" x14ac:dyDescent="0.2">
      <c r="A120" s="3" t="s">
        <v>217</v>
      </c>
      <c r="B120" s="3" t="s">
        <v>15</v>
      </c>
      <c r="C120" s="4">
        <v>32746</v>
      </c>
      <c r="D120" s="3" t="s">
        <v>11</v>
      </c>
      <c r="E120" s="3" t="s">
        <v>64</v>
      </c>
      <c r="F120" s="4">
        <v>43113</v>
      </c>
      <c r="G120" s="9">
        <v>5550</v>
      </c>
      <c r="H120" s="47">
        <f ca="1">IF(C_Salariés[[#This Row],[Date de naissance]]="","",DATEDIF(C_Salariés[[#This Row],[Date de naissance]],TODAY(),"Y"))</f>
        <v>36</v>
      </c>
      <c r="I120" s="57">
        <f ca="1">IF(C_Salariés[[#This Row],[Date d''entrée dans l''entreprise]]="","",(TODAY()-C_Salariés[[#This Row],[Date d''entrée dans l''entreprise]])/365.25)</f>
        <v>8</v>
      </c>
    </row>
    <row r="121" spans="1:9" x14ac:dyDescent="0.2">
      <c r="A121" s="3" t="s">
        <v>333</v>
      </c>
      <c r="B121" s="3" t="s">
        <v>15</v>
      </c>
      <c r="C121" s="4">
        <v>25810</v>
      </c>
      <c r="D121" s="3" t="s">
        <v>7</v>
      </c>
      <c r="E121" s="3" t="s">
        <v>260</v>
      </c>
      <c r="F121" s="4">
        <v>42688</v>
      </c>
      <c r="G121" s="9">
        <v>5900</v>
      </c>
      <c r="H121" s="47">
        <f ca="1">IF(C_Salariés[[#This Row],[Date de naissance]]="","",DATEDIF(C_Salariés[[#This Row],[Date de naissance]],TODAY(),"Y"))</f>
        <v>55</v>
      </c>
      <c r="I121" s="57">
        <f ca="1">IF(C_Salariés[[#This Row],[Date d''entrée dans l''entreprise]]="","",(TODAY()-C_Salariés[[#This Row],[Date d''entrée dans l''entreprise]])/365.25)</f>
        <v>9.1635865845311422</v>
      </c>
    </row>
    <row r="122" spans="1:9" x14ac:dyDescent="0.2">
      <c r="A122" s="3" t="s">
        <v>172</v>
      </c>
      <c r="B122" s="3" t="s">
        <v>14</v>
      </c>
      <c r="C122" s="4">
        <v>23670</v>
      </c>
      <c r="D122" s="3" t="s">
        <v>8</v>
      </c>
      <c r="E122" s="3" t="s">
        <v>63</v>
      </c>
      <c r="F122" s="4">
        <v>42309</v>
      </c>
      <c r="G122" s="9">
        <v>3900</v>
      </c>
      <c r="H122" s="47">
        <f ca="1">IF(C_Salariés[[#This Row],[Date de naissance]]="","",DATEDIF(C_Salariés[[#This Row],[Date de naissance]],TODAY(),"Y"))</f>
        <v>61</v>
      </c>
      <c r="I122" s="57">
        <f ca="1">IF(C_Salariés[[#This Row],[Date d''entrée dans l''entreprise]]="","",(TODAY()-C_Salariés[[#This Row],[Date d''entrée dans l''entreprise]])/365.25)</f>
        <v>10.201232032854209</v>
      </c>
    </row>
    <row r="123" spans="1:9" x14ac:dyDescent="0.2">
      <c r="A123" s="3" t="s">
        <v>96</v>
      </c>
      <c r="B123" s="3" t="s">
        <v>15</v>
      </c>
      <c r="C123" s="4">
        <v>22197</v>
      </c>
      <c r="D123" s="3" t="s">
        <v>7</v>
      </c>
      <c r="E123" s="3" t="s">
        <v>53</v>
      </c>
      <c r="F123" s="4">
        <v>44624</v>
      </c>
      <c r="G123" s="9">
        <v>2000</v>
      </c>
      <c r="H123" s="47">
        <f ca="1">IF(C_Salariés[[#This Row],[Date de naissance]]="","",DATEDIF(C_Salariés[[#This Row],[Date de naissance]],TODAY(),"Y"))</f>
        <v>65</v>
      </c>
      <c r="I123" s="58">
        <f ca="1">IF(C_Salariés[[#This Row],[Date d''entrée dans l''entreprise]]="","",(TODAY()-C_Salariés[[#This Row],[Date d''entrée dans l''entreprise]])/365.25)</f>
        <v>3.8631074606433948</v>
      </c>
    </row>
    <row r="124" spans="1:9" x14ac:dyDescent="0.2">
      <c r="A124" s="51" t="s">
        <v>139</v>
      </c>
      <c r="B124" s="51" t="s">
        <v>14</v>
      </c>
      <c r="C124" s="52">
        <v>30267</v>
      </c>
      <c r="D124" s="51" t="s">
        <v>7</v>
      </c>
      <c r="E124" s="51" t="s">
        <v>51</v>
      </c>
      <c r="F124" s="52">
        <v>44554</v>
      </c>
      <c r="G124" s="9">
        <v>2700</v>
      </c>
      <c r="H124" s="47">
        <f ca="1">IF(C_Salariés[[#This Row],[Date de naissance]]="","",DATEDIF(C_Salariés[[#This Row],[Date de naissance]],TODAY(),"Y"))</f>
        <v>43</v>
      </c>
      <c r="I124" s="57">
        <f ca="1">IF(C_Salariés[[#This Row],[Date d''entrée dans l''entreprise]]="","",(TODAY()-C_Salariés[[#This Row],[Date d''entrée dans l''entreprise]])/365.25)</f>
        <v>4.0547570157426422</v>
      </c>
    </row>
    <row r="125" spans="1:9" x14ac:dyDescent="0.2">
      <c r="A125" s="3" t="s">
        <v>248</v>
      </c>
      <c r="B125" s="3" t="s">
        <v>15</v>
      </c>
      <c r="C125" s="4">
        <v>35604</v>
      </c>
      <c r="D125" s="3" t="s">
        <v>6</v>
      </c>
      <c r="E125" s="3" t="s">
        <v>60</v>
      </c>
      <c r="F125" s="4">
        <v>43557</v>
      </c>
      <c r="G125" s="9">
        <v>2950</v>
      </c>
      <c r="H125" s="47">
        <f ca="1">IF(C_Salariés[[#This Row],[Date de naissance]]="","",DATEDIF(C_Salariés[[#This Row],[Date de naissance]],TODAY(),"Y"))</f>
        <v>28</v>
      </c>
      <c r="I125" s="57">
        <f ca="1">IF(C_Salariés[[#This Row],[Date d''entrée dans l''entreprise]]="","",(TODAY()-C_Salariés[[#This Row],[Date d''entrée dans l''entreprise]])/365.25)</f>
        <v>6.7843942505133468</v>
      </c>
    </row>
    <row r="126" spans="1:9" x14ac:dyDescent="0.2">
      <c r="A126" s="3" t="s">
        <v>167</v>
      </c>
      <c r="B126" s="3" t="s">
        <v>15</v>
      </c>
      <c r="C126" s="4">
        <v>28354</v>
      </c>
      <c r="D126" s="3" t="s">
        <v>11</v>
      </c>
      <c r="E126" s="3" t="s">
        <v>120</v>
      </c>
      <c r="F126" s="4">
        <v>45091</v>
      </c>
      <c r="G126" s="9">
        <v>6050</v>
      </c>
      <c r="H126" s="47">
        <f ca="1">IF(C_Salariés[[#This Row],[Date de naissance]]="","",DATEDIF(C_Salariés[[#This Row],[Date de naissance]],TODAY(),"Y"))</f>
        <v>48</v>
      </c>
      <c r="I126" s="57">
        <f ca="1">IF(C_Salariés[[#This Row],[Date d''entrée dans l''entreprise]]="","",(TODAY()-C_Salariés[[#This Row],[Date d''entrée dans l''entreprise]])/365.25)</f>
        <v>2.5845311430527036</v>
      </c>
    </row>
    <row r="127" spans="1:9" x14ac:dyDescent="0.2">
      <c r="A127" s="51" t="s">
        <v>141</v>
      </c>
      <c r="B127" s="51" t="s">
        <v>15</v>
      </c>
      <c r="C127" s="52">
        <v>30539</v>
      </c>
      <c r="D127" s="51" t="s">
        <v>4</v>
      </c>
      <c r="E127" s="51" t="s">
        <v>62</v>
      </c>
      <c r="F127" s="52">
        <v>42553</v>
      </c>
      <c r="G127" s="9">
        <v>3600</v>
      </c>
      <c r="H127" s="47">
        <f ca="1">IF(C_Salariés[[#This Row],[Date de naissance]]="","",DATEDIF(C_Salariés[[#This Row],[Date de naissance]],TODAY(),"Y"))</f>
        <v>42</v>
      </c>
      <c r="I127" s="57">
        <f ca="1">IF(C_Salariés[[#This Row],[Date d''entrée dans l''entreprise]]="","",(TODAY()-C_Salariés[[#This Row],[Date d''entrée dans l''entreprise]])/365.25)</f>
        <v>9.5331964407939775</v>
      </c>
    </row>
    <row r="128" spans="1:9" x14ac:dyDescent="0.2">
      <c r="A128" s="3" t="s">
        <v>384</v>
      </c>
      <c r="B128" s="3" t="s">
        <v>14</v>
      </c>
      <c r="C128" s="4">
        <v>30844</v>
      </c>
      <c r="D128" s="3" t="s">
        <v>11</v>
      </c>
      <c r="E128" s="3" t="s">
        <v>61</v>
      </c>
      <c r="F128" s="4">
        <v>43654</v>
      </c>
      <c r="G128" s="9">
        <v>4150</v>
      </c>
      <c r="H128" s="47">
        <f ca="1">IF(C_Salariés[[#This Row],[Date de naissance]]="","",DATEDIF(C_Salariés[[#This Row],[Date de naissance]],TODAY(),"Y"))</f>
        <v>41</v>
      </c>
      <c r="I128" s="57">
        <f ca="1">IF(C_Salariés[[#This Row],[Date d''entrée dans l''entreprise]]="","",(TODAY()-C_Salariés[[#This Row],[Date d''entrée dans l''entreprise]])/365.25)</f>
        <v>6.5188227241615335</v>
      </c>
    </row>
    <row r="129" spans="1:9" x14ac:dyDescent="0.2">
      <c r="A129" s="3" t="s">
        <v>406</v>
      </c>
      <c r="B129" s="3" t="s">
        <v>14</v>
      </c>
      <c r="C129" s="4">
        <v>34721</v>
      </c>
      <c r="D129" s="3" t="s">
        <v>10</v>
      </c>
      <c r="E129" s="3" t="s">
        <v>113</v>
      </c>
      <c r="F129" s="4">
        <v>43751</v>
      </c>
      <c r="G129" s="9">
        <v>2500</v>
      </c>
      <c r="H129" s="47">
        <f ca="1">IF(C_Salariés[[#This Row],[Date de naissance]]="","",DATEDIF(C_Salariés[[#This Row],[Date de naissance]],TODAY(),"Y"))</f>
        <v>30</v>
      </c>
      <c r="I129" s="57">
        <f ca="1">IF(C_Salariés[[#This Row],[Date d''entrée dans l''entreprise]]="","",(TODAY()-C_Salariés[[#This Row],[Date d''entrée dans l''entreprise]])/365.25)</f>
        <v>6.2532511978097194</v>
      </c>
    </row>
    <row r="130" spans="1:9" x14ac:dyDescent="0.2">
      <c r="A130" s="3" t="s">
        <v>411</v>
      </c>
      <c r="B130" s="3" t="s">
        <v>14</v>
      </c>
      <c r="C130" s="4">
        <v>21720</v>
      </c>
      <c r="D130" s="3" t="s">
        <v>7</v>
      </c>
      <c r="E130" s="3" t="s">
        <v>260</v>
      </c>
      <c r="F130" s="4">
        <v>43081</v>
      </c>
      <c r="G130" s="9">
        <v>6400</v>
      </c>
      <c r="H130" s="47">
        <f ca="1">IF(C_Salariés[[#This Row],[Date de naissance]]="","",DATEDIF(C_Salariés[[#This Row],[Date de naissance]],TODAY(),"Y"))</f>
        <v>66</v>
      </c>
      <c r="I130" s="57">
        <f ca="1">IF(C_Salariés[[#This Row],[Date d''entrée dans l''entreprise]]="","",(TODAY()-C_Salariés[[#This Row],[Date d''entrée dans l''entreprise]])/365.25)</f>
        <v>8.0876112251882279</v>
      </c>
    </row>
    <row r="131" spans="1:9" x14ac:dyDescent="0.2">
      <c r="A131" s="3" t="s">
        <v>338</v>
      </c>
      <c r="B131" s="3" t="s">
        <v>15</v>
      </c>
      <c r="C131" s="4">
        <v>24689</v>
      </c>
      <c r="D131" s="3" t="s">
        <v>6</v>
      </c>
      <c r="E131" s="3" t="s">
        <v>60</v>
      </c>
      <c r="F131" s="4">
        <v>45244</v>
      </c>
      <c r="G131" s="9">
        <v>3150</v>
      </c>
      <c r="H131" s="47">
        <f ca="1">IF(C_Salariés[[#This Row],[Date de naissance]]="","",DATEDIF(C_Salariés[[#This Row],[Date de naissance]],TODAY(),"Y"))</f>
        <v>58</v>
      </c>
      <c r="I131" s="57">
        <f ca="1">IF(C_Salariés[[#This Row],[Date d''entrée dans l''entreprise]]="","",(TODAY()-C_Salariés[[#This Row],[Date d''entrée dans l''entreprise]])/365.25)</f>
        <v>2.1656399726214923</v>
      </c>
    </row>
    <row r="132" spans="1:9" x14ac:dyDescent="0.2">
      <c r="A132" s="3" t="s">
        <v>283</v>
      </c>
      <c r="B132" s="3" t="s">
        <v>15</v>
      </c>
      <c r="C132" s="4">
        <v>35217</v>
      </c>
      <c r="D132" s="3" t="s">
        <v>11</v>
      </c>
      <c r="E132" s="3" t="s">
        <v>259</v>
      </c>
      <c r="F132" s="4">
        <v>42496</v>
      </c>
      <c r="G132" s="9">
        <v>3800</v>
      </c>
      <c r="H132" s="47">
        <f ca="1">IF(C_Salariés[[#This Row],[Date de naissance]]="","",DATEDIF(C_Salariés[[#This Row],[Date de naissance]],TODAY(),"Y"))</f>
        <v>29</v>
      </c>
      <c r="I132" s="57">
        <f ca="1">IF(C_Salariés[[#This Row],[Date d''entrée dans l''entreprise]]="","",(TODAY()-C_Salariés[[#This Row],[Date d''entrée dans l''entreprise]])/365.25)</f>
        <v>9.6892539356605063</v>
      </c>
    </row>
    <row r="133" spans="1:9" x14ac:dyDescent="0.2">
      <c r="A133" s="3" t="s">
        <v>426</v>
      </c>
      <c r="B133" s="3" t="s">
        <v>14</v>
      </c>
      <c r="C133" s="4">
        <v>33807</v>
      </c>
      <c r="D133" s="3" t="s">
        <v>7</v>
      </c>
      <c r="E133" s="3" t="s">
        <v>260</v>
      </c>
      <c r="F133" s="4">
        <v>42482</v>
      </c>
      <c r="G133" s="9">
        <v>6500</v>
      </c>
      <c r="H133" s="47">
        <f ca="1">IF(C_Salariés[[#This Row],[Date de naissance]]="","",DATEDIF(C_Salariés[[#This Row],[Date de naissance]],TODAY(),"Y"))</f>
        <v>33</v>
      </c>
      <c r="I133" s="57">
        <f ca="1">IF(C_Salariés[[#This Row],[Date d''entrée dans l''entreprise]]="","",(TODAY()-C_Salariés[[#This Row],[Date d''entrée dans l''entreprise]])/365.25)</f>
        <v>9.7275838466803553</v>
      </c>
    </row>
    <row r="134" spans="1:9" x14ac:dyDescent="0.2">
      <c r="A134" s="3" t="s">
        <v>198</v>
      </c>
      <c r="B134" s="3" t="s">
        <v>14</v>
      </c>
      <c r="C134" s="4">
        <v>26980</v>
      </c>
      <c r="D134" s="3" t="s">
        <v>8</v>
      </c>
      <c r="E134" s="3" t="s">
        <v>63</v>
      </c>
      <c r="F134" s="4">
        <v>43552</v>
      </c>
      <c r="G134" s="9">
        <v>3850</v>
      </c>
      <c r="H134" s="47">
        <f ca="1">IF(C_Salariés[[#This Row],[Date de naissance]]="","",DATEDIF(C_Salariés[[#This Row],[Date de naissance]],TODAY(),"Y"))</f>
        <v>52</v>
      </c>
      <c r="I134" s="57">
        <f ca="1">IF(C_Salariés[[#This Row],[Date d''entrée dans l''entreprise]]="","",(TODAY()-C_Salariés[[#This Row],[Date d''entrée dans l''entreprise]])/365.25)</f>
        <v>6.7980835044490071</v>
      </c>
    </row>
    <row r="135" spans="1:9" x14ac:dyDescent="0.2">
      <c r="A135" s="3" t="s">
        <v>238</v>
      </c>
      <c r="B135" s="3" t="s">
        <v>15</v>
      </c>
      <c r="C135" s="4">
        <v>30379</v>
      </c>
      <c r="D135" s="3" t="s">
        <v>7</v>
      </c>
      <c r="E135" s="3" t="s">
        <v>257</v>
      </c>
      <c r="F135" s="4">
        <v>44640</v>
      </c>
      <c r="G135" s="9">
        <v>3450</v>
      </c>
      <c r="H135" s="47">
        <f ca="1">IF(C_Salariés[[#This Row],[Date de naissance]]="","",DATEDIF(C_Salariés[[#This Row],[Date de naissance]],TODAY(),"Y"))</f>
        <v>42</v>
      </c>
      <c r="I135" s="57">
        <f ca="1">IF(C_Salariés[[#This Row],[Date d''entrée dans l''entreprise]]="","",(TODAY()-C_Salariés[[#This Row],[Date d''entrée dans l''entreprise]])/365.25)</f>
        <v>3.8193018480492813</v>
      </c>
    </row>
    <row r="136" spans="1:9" x14ac:dyDescent="0.2">
      <c r="A136" s="3" t="s">
        <v>429</v>
      </c>
      <c r="B136" s="3" t="s">
        <v>15</v>
      </c>
      <c r="C136" s="4">
        <v>27526</v>
      </c>
      <c r="D136" s="3" t="s">
        <v>7</v>
      </c>
      <c r="E136" s="3" t="s">
        <v>260</v>
      </c>
      <c r="F136" s="4">
        <v>45495</v>
      </c>
      <c r="G136" s="9">
        <v>6200</v>
      </c>
      <c r="H136" s="47">
        <f ca="1">IF(C_Salariés[[#This Row],[Date de naissance]]="","",DATEDIF(C_Salariés[[#This Row],[Date de naissance]],TODAY(),"Y"))</f>
        <v>50</v>
      </c>
      <c r="I136" s="57">
        <f ca="1">IF(C_Salariés[[#This Row],[Date d''entrée dans l''entreprise]]="","",(TODAY()-C_Salariés[[#This Row],[Date d''entrée dans l''entreprise]])/365.25)</f>
        <v>1.4784394250513346</v>
      </c>
    </row>
    <row r="137" spans="1:9" x14ac:dyDescent="0.2">
      <c r="A137" s="3" t="s">
        <v>288</v>
      </c>
      <c r="B137" s="3" t="s">
        <v>15</v>
      </c>
      <c r="C137" s="4">
        <v>25123</v>
      </c>
      <c r="D137" s="3" t="s">
        <v>11</v>
      </c>
      <c r="E137" s="3" t="s">
        <v>61</v>
      </c>
      <c r="F137" s="4">
        <v>43114</v>
      </c>
      <c r="G137" s="9">
        <v>3100</v>
      </c>
      <c r="H137" s="47">
        <f ca="1">IF(C_Salariés[[#This Row],[Date de naissance]]="","",DATEDIF(C_Salariés[[#This Row],[Date de naissance]],TODAY(),"Y"))</f>
        <v>57</v>
      </c>
      <c r="I137" s="57">
        <f ca="1">IF(C_Salariés[[#This Row],[Date d''entrée dans l''entreprise]]="","",(TODAY()-C_Salariés[[#This Row],[Date d''entrée dans l''entreprise]])/365.25)</f>
        <v>7.9972621492128679</v>
      </c>
    </row>
    <row r="138" spans="1:9" x14ac:dyDescent="0.2">
      <c r="A138" s="3" t="s">
        <v>192</v>
      </c>
      <c r="B138" s="3" t="s">
        <v>15</v>
      </c>
      <c r="C138" s="4">
        <v>23059</v>
      </c>
      <c r="D138" s="3" t="s">
        <v>6</v>
      </c>
      <c r="E138" s="3" t="s">
        <v>65</v>
      </c>
      <c r="F138" s="4">
        <v>42684</v>
      </c>
      <c r="G138" s="9">
        <v>4150</v>
      </c>
      <c r="H138" s="47">
        <f ca="1">IF(C_Salariés[[#This Row],[Date de naissance]]="","",DATEDIF(C_Salariés[[#This Row],[Date de naissance]],TODAY(),"Y"))</f>
        <v>62</v>
      </c>
      <c r="I138" s="57">
        <f ca="1">IF(C_Salariés[[#This Row],[Date d''entrée dans l''entreprise]]="","",(TODAY()-C_Salariés[[#This Row],[Date d''entrée dans l''entreprise]])/365.25)</f>
        <v>9.1745379876796722</v>
      </c>
    </row>
    <row r="139" spans="1:9" x14ac:dyDescent="0.2">
      <c r="A139" s="3" t="s">
        <v>394</v>
      </c>
      <c r="B139" s="3" t="s">
        <v>15</v>
      </c>
      <c r="C139" s="4">
        <v>32938</v>
      </c>
      <c r="D139" s="3" t="s">
        <v>6</v>
      </c>
      <c r="E139" s="3" t="s">
        <v>258</v>
      </c>
      <c r="F139" s="4">
        <v>44797</v>
      </c>
      <c r="G139" s="9">
        <v>2750</v>
      </c>
      <c r="H139" s="47">
        <f ca="1">IF(C_Salariés[[#This Row],[Date de naissance]]="","",DATEDIF(C_Salariés[[#This Row],[Date de naissance]],TODAY(),"Y"))</f>
        <v>35</v>
      </c>
      <c r="I139" s="57">
        <f ca="1">IF(C_Salariés[[#This Row],[Date d''entrée dans l''entreprise]]="","",(TODAY()-C_Salariés[[#This Row],[Date d''entrée dans l''entreprise]])/365.25)</f>
        <v>3.3894592744695413</v>
      </c>
    </row>
    <row r="140" spans="1:9" x14ac:dyDescent="0.2">
      <c r="A140" s="3" t="s">
        <v>291</v>
      </c>
      <c r="B140" s="3" t="s">
        <v>15</v>
      </c>
      <c r="C140" s="4">
        <v>22328</v>
      </c>
      <c r="D140" s="3" t="s">
        <v>11</v>
      </c>
      <c r="E140" s="3" t="s">
        <v>61</v>
      </c>
      <c r="F140" s="4">
        <v>42519</v>
      </c>
      <c r="G140" s="9">
        <v>3950</v>
      </c>
      <c r="H140" s="47">
        <f ca="1">IF(C_Salariés[[#This Row],[Date de naissance]]="","",DATEDIF(C_Salariés[[#This Row],[Date de naissance]],TODAY(),"Y"))</f>
        <v>64</v>
      </c>
      <c r="I140" s="57">
        <f ca="1">IF(C_Salariés[[#This Row],[Date d''entrée dans l''entreprise]]="","",(TODAY()-C_Salariés[[#This Row],[Date d''entrée dans l''entreprise]])/365.25)</f>
        <v>9.6262833675564679</v>
      </c>
    </row>
    <row r="141" spans="1:9" x14ac:dyDescent="0.2">
      <c r="A141" s="3" t="s">
        <v>438</v>
      </c>
      <c r="B141" s="3" t="s">
        <v>14</v>
      </c>
      <c r="C141" s="4">
        <v>35983</v>
      </c>
      <c r="D141" s="3" t="s">
        <v>11</v>
      </c>
      <c r="E141" s="3" t="s">
        <v>120</v>
      </c>
      <c r="F141" s="4">
        <v>42734</v>
      </c>
      <c r="G141" s="9">
        <v>6550</v>
      </c>
      <c r="H141" s="47">
        <f ca="1">IF(C_Salariés[[#This Row],[Date de naissance]]="","",DATEDIF(C_Salariés[[#This Row],[Date de naissance]],TODAY(),"Y"))</f>
        <v>27</v>
      </c>
      <c r="I141" s="57">
        <f ca="1">IF(C_Salariés[[#This Row],[Date d''entrée dans l''entreprise]]="","",(TODAY()-C_Salariés[[#This Row],[Date d''entrée dans l''entreprise]])/365.25)</f>
        <v>9.037645448323067</v>
      </c>
    </row>
    <row r="142" spans="1:9" x14ac:dyDescent="0.2">
      <c r="A142" s="3" t="s">
        <v>381</v>
      </c>
      <c r="B142" s="3" t="s">
        <v>15</v>
      </c>
      <c r="C142" s="4">
        <v>23176</v>
      </c>
      <c r="D142" s="3" t="s">
        <v>6</v>
      </c>
      <c r="E142" s="3" t="s">
        <v>258</v>
      </c>
      <c r="F142" s="4">
        <v>43241</v>
      </c>
      <c r="G142" s="9">
        <v>2600</v>
      </c>
      <c r="H142" s="47">
        <f ca="1">IF(C_Salariés[[#This Row],[Date de naissance]]="","",DATEDIF(C_Salariés[[#This Row],[Date de naissance]],TODAY(),"Y"))</f>
        <v>62</v>
      </c>
      <c r="I142" s="57">
        <f ca="1">IF(C_Salariés[[#This Row],[Date d''entrée dans l''entreprise]]="","",(TODAY()-C_Salariés[[#This Row],[Date d''entrée dans l''entreprise]])/365.25)</f>
        <v>7.6495550992470909</v>
      </c>
    </row>
    <row r="143" spans="1:9" x14ac:dyDescent="0.2">
      <c r="A143" s="3" t="s">
        <v>234</v>
      </c>
      <c r="B143" s="3" t="s">
        <v>15</v>
      </c>
      <c r="C143" s="4">
        <v>28923</v>
      </c>
      <c r="D143" s="3" t="s">
        <v>10</v>
      </c>
      <c r="E143" s="3" t="s">
        <v>12</v>
      </c>
      <c r="F143" s="4">
        <v>43348</v>
      </c>
      <c r="G143" s="9">
        <v>3350</v>
      </c>
      <c r="H143" s="47">
        <f ca="1">IF(C_Salariés[[#This Row],[Date de naissance]]="","",DATEDIF(C_Salariés[[#This Row],[Date de naissance]],TODAY(),"Y"))</f>
        <v>46</v>
      </c>
      <c r="I143" s="57">
        <f ca="1">IF(C_Salariés[[#This Row],[Date d''entrée dans l''entreprise]]="","",(TODAY()-C_Salariés[[#This Row],[Date d''entrée dans l''entreprise]])/365.25)</f>
        <v>7.3566050650239561</v>
      </c>
    </row>
    <row r="144" spans="1:9" x14ac:dyDescent="0.2">
      <c r="A144" s="3" t="s">
        <v>331</v>
      </c>
      <c r="B144" s="3" t="s">
        <v>15</v>
      </c>
      <c r="C144" s="4">
        <v>25123</v>
      </c>
      <c r="D144" s="3" t="s">
        <v>6</v>
      </c>
      <c r="E144" s="3" t="s">
        <v>258</v>
      </c>
      <c r="F144" s="4">
        <v>43785</v>
      </c>
      <c r="G144" s="9">
        <v>2100</v>
      </c>
      <c r="H144" s="47">
        <f ca="1">IF(C_Salariés[[#This Row],[Date de naissance]]="","",DATEDIF(C_Salariés[[#This Row],[Date de naissance]],TODAY(),"Y"))</f>
        <v>57</v>
      </c>
      <c r="I144" s="57">
        <f ca="1">IF(C_Salariés[[#This Row],[Date d''entrée dans l''entreprise]]="","",(TODAY()-C_Salariés[[#This Row],[Date d''entrée dans l''entreprise]])/365.25)</f>
        <v>6.1601642710472282</v>
      </c>
    </row>
    <row r="145" spans="1:9" x14ac:dyDescent="0.2">
      <c r="A145" s="3" t="s">
        <v>203</v>
      </c>
      <c r="B145" s="3" t="s">
        <v>15</v>
      </c>
      <c r="C145" s="4">
        <v>36303</v>
      </c>
      <c r="D145" s="3" t="s">
        <v>6</v>
      </c>
      <c r="E145" s="3" t="s">
        <v>65</v>
      </c>
      <c r="F145" s="4">
        <v>45491</v>
      </c>
      <c r="G145" s="9">
        <v>4800</v>
      </c>
      <c r="H145" s="47">
        <f ca="1">IF(C_Salariés[[#This Row],[Date de naissance]]="","",DATEDIF(C_Salariés[[#This Row],[Date de naissance]],TODAY(),"Y"))</f>
        <v>26</v>
      </c>
      <c r="I145" s="57">
        <f ca="1">IF(C_Salariés[[#This Row],[Date d''entrée dans l''entreprise]]="","",(TODAY()-C_Salariés[[#This Row],[Date d''entrée dans l''entreprise]])/365.25)</f>
        <v>1.4893908281998631</v>
      </c>
    </row>
    <row r="146" spans="1:9" x14ac:dyDescent="0.2">
      <c r="A146" s="3" t="s">
        <v>69</v>
      </c>
      <c r="B146" s="3" t="s">
        <v>14</v>
      </c>
      <c r="C146" s="4">
        <v>35652</v>
      </c>
      <c r="D146" s="3" t="s">
        <v>11</v>
      </c>
      <c r="E146" s="3" t="s">
        <v>115</v>
      </c>
      <c r="F146" s="4">
        <v>45085</v>
      </c>
      <c r="G146" s="9">
        <v>3200</v>
      </c>
      <c r="H146" s="47">
        <f ca="1">IF(C_Salariés[[#This Row],[Date de naissance]]="","",DATEDIF(C_Salariés[[#This Row],[Date de naissance]],TODAY(),"Y"))</f>
        <v>28</v>
      </c>
      <c r="I146" s="58">
        <f ca="1">IF(C_Salariés[[#This Row],[Date d''entrée dans l''entreprise]]="","",(TODAY()-C_Salariés[[#This Row],[Date d''entrée dans l''entreprise]])/365.25)</f>
        <v>2.6009582477754964</v>
      </c>
    </row>
    <row r="147" spans="1:9" x14ac:dyDescent="0.2">
      <c r="A147" s="51" t="s">
        <v>140</v>
      </c>
      <c r="B147" s="51" t="s">
        <v>14</v>
      </c>
      <c r="C147" s="52">
        <v>31008</v>
      </c>
      <c r="D147" s="51" t="s">
        <v>7</v>
      </c>
      <c r="E147" s="51" t="s">
        <v>53</v>
      </c>
      <c r="F147" s="52">
        <v>42481</v>
      </c>
      <c r="G147" s="9">
        <v>2350</v>
      </c>
      <c r="H147" s="47">
        <f ca="1">IF(C_Salariés[[#This Row],[Date de naissance]]="","",DATEDIF(C_Salariés[[#This Row],[Date de naissance]],TODAY(),"Y"))</f>
        <v>41</v>
      </c>
      <c r="I147" s="57">
        <f ca="1">IF(C_Salariés[[#This Row],[Date d''entrée dans l''entreprise]]="","",(TODAY()-C_Salariés[[#This Row],[Date d''entrée dans l''entreprise]])/365.25)</f>
        <v>9.7303216974674882</v>
      </c>
    </row>
    <row r="148" spans="1:9" x14ac:dyDescent="0.2">
      <c r="A148" s="3" t="s">
        <v>185</v>
      </c>
      <c r="B148" s="3" t="s">
        <v>15</v>
      </c>
      <c r="C148" s="4">
        <v>26421</v>
      </c>
      <c r="D148" s="3" t="s">
        <v>11</v>
      </c>
      <c r="E148" s="3" t="s">
        <v>64</v>
      </c>
      <c r="F148" s="4">
        <v>42061</v>
      </c>
      <c r="G148" s="9">
        <v>5100</v>
      </c>
      <c r="H148" s="47">
        <f ca="1">IF(C_Salariés[[#This Row],[Date de naissance]]="","",DATEDIF(C_Salariés[[#This Row],[Date de naissance]],TODAY(),"Y"))</f>
        <v>53</v>
      </c>
      <c r="I148" s="57">
        <f ca="1">IF(C_Salariés[[#This Row],[Date d''entrée dans l''entreprise]]="","",(TODAY()-C_Salariés[[#This Row],[Date d''entrée dans l''entreprise]])/365.25)</f>
        <v>10.880219028062971</v>
      </c>
    </row>
    <row r="149" spans="1:9" x14ac:dyDescent="0.2">
      <c r="A149" s="3" t="s">
        <v>95</v>
      </c>
      <c r="B149" s="3" t="s">
        <v>14</v>
      </c>
      <c r="C149" s="4">
        <v>27549</v>
      </c>
      <c r="D149" s="3" t="s">
        <v>10</v>
      </c>
      <c r="E149" s="3" t="s">
        <v>119</v>
      </c>
      <c r="F149" s="4">
        <v>45038</v>
      </c>
      <c r="G149" s="9">
        <v>3500</v>
      </c>
      <c r="H149" s="47">
        <f ca="1">IF(C_Salariés[[#This Row],[Date de naissance]]="","",DATEDIF(C_Salariés[[#This Row],[Date de naissance]],TODAY(),"Y"))</f>
        <v>50</v>
      </c>
      <c r="I149" s="58">
        <f ca="1">IF(C_Salariés[[#This Row],[Date d''entrée dans l''entreprise]]="","",(TODAY()-C_Salariés[[#This Row],[Date d''entrée dans l''entreprise]])/365.25)</f>
        <v>2.729637234770705</v>
      </c>
    </row>
    <row r="150" spans="1:9" x14ac:dyDescent="0.2">
      <c r="A150" s="3" t="s">
        <v>92</v>
      </c>
      <c r="B150" s="3" t="s">
        <v>15</v>
      </c>
      <c r="C150" s="4">
        <v>26421</v>
      </c>
      <c r="D150" s="3" t="s">
        <v>11</v>
      </c>
      <c r="E150" s="3" t="s">
        <v>120</v>
      </c>
      <c r="F150" s="4">
        <v>42919</v>
      </c>
      <c r="G150" s="9">
        <v>7400</v>
      </c>
      <c r="H150" s="47">
        <f ca="1">IF(C_Salariés[[#This Row],[Date de naissance]]="","",DATEDIF(C_Salariés[[#This Row],[Date de naissance]],TODAY(),"Y"))</f>
        <v>53</v>
      </c>
      <c r="I150" s="58">
        <f ca="1">IF(C_Salariés[[#This Row],[Date d''entrée dans l''entreprise]]="","",(TODAY()-C_Salariés[[#This Row],[Date d''entrée dans l''entreprise]])/365.25)</f>
        <v>8.5311430527036283</v>
      </c>
    </row>
    <row r="151" spans="1:9" x14ac:dyDescent="0.2">
      <c r="A151" s="3" t="s">
        <v>302</v>
      </c>
      <c r="B151" s="3" t="s">
        <v>15</v>
      </c>
      <c r="C151" s="4">
        <v>34979</v>
      </c>
      <c r="D151" s="3" t="s">
        <v>4</v>
      </c>
      <c r="E151" s="3" t="s">
        <v>13</v>
      </c>
      <c r="F151" s="4">
        <v>44406</v>
      </c>
      <c r="G151" s="9">
        <v>3150</v>
      </c>
      <c r="H151" s="47">
        <f ca="1">IF(C_Salariés[[#This Row],[Date de naissance]]="","",DATEDIF(C_Salariés[[#This Row],[Date de naissance]],TODAY(),"Y"))</f>
        <v>30</v>
      </c>
      <c r="I151" s="57">
        <f ca="1">IF(C_Salariés[[#This Row],[Date d''entrée dans l''entreprise]]="","",(TODAY()-C_Salariés[[#This Row],[Date d''entrée dans l''entreprise]])/365.25)</f>
        <v>4.4599589322381927</v>
      </c>
    </row>
    <row r="152" spans="1:9" x14ac:dyDescent="0.2">
      <c r="A152" s="3" t="s">
        <v>444</v>
      </c>
      <c r="B152" s="3" t="s">
        <v>14</v>
      </c>
      <c r="C152" s="4">
        <v>36383</v>
      </c>
      <c r="D152" s="3" t="s">
        <v>11</v>
      </c>
      <c r="E152" s="3" t="s">
        <v>115</v>
      </c>
      <c r="F152" s="4">
        <v>43643</v>
      </c>
      <c r="G152" s="9">
        <v>5100</v>
      </c>
      <c r="H152" s="47">
        <f ca="1">IF(C_Salariés[[#This Row],[Date de naissance]]="","",DATEDIF(C_Salariés[[#This Row],[Date de naissance]],TODAY(),"Y"))</f>
        <v>26</v>
      </c>
      <c r="I152" s="57">
        <f ca="1">IF(C_Salariés[[#This Row],[Date d''entrée dans l''entreprise]]="","",(TODAY()-C_Salariés[[#This Row],[Date d''entrée dans l''entreprise]])/365.25)</f>
        <v>6.5489390828199863</v>
      </c>
    </row>
    <row r="153" spans="1:9" x14ac:dyDescent="0.2">
      <c r="A153" s="51" t="s">
        <v>153</v>
      </c>
      <c r="B153" s="51" t="s">
        <v>15</v>
      </c>
      <c r="C153" s="52">
        <v>27978</v>
      </c>
      <c r="D153" s="51" t="s">
        <v>11</v>
      </c>
      <c r="E153" s="51" t="s">
        <v>115</v>
      </c>
      <c r="F153" s="52">
        <v>42575</v>
      </c>
      <c r="G153" s="9">
        <v>3250</v>
      </c>
      <c r="H153" s="47">
        <f ca="1">IF(C_Salariés[[#This Row],[Date de naissance]]="","",DATEDIF(C_Salariés[[#This Row],[Date de naissance]],TODAY(),"Y"))</f>
        <v>49</v>
      </c>
      <c r="I153" s="57">
        <f ca="1">IF(C_Salariés[[#This Row],[Date d''entrée dans l''entreprise]]="","",(TODAY()-C_Salariés[[#This Row],[Date d''entrée dans l''entreprise]])/365.25)</f>
        <v>9.4729637234770703</v>
      </c>
    </row>
    <row r="154" spans="1:9" x14ac:dyDescent="0.2">
      <c r="A154" s="3" t="s">
        <v>216</v>
      </c>
      <c r="B154" s="3" t="s">
        <v>14</v>
      </c>
      <c r="C154" s="4">
        <v>36131</v>
      </c>
      <c r="D154" s="3" t="s">
        <v>7</v>
      </c>
      <c r="E154" s="3" t="s">
        <v>116</v>
      </c>
      <c r="F154" s="4">
        <v>43846</v>
      </c>
      <c r="G154" s="9">
        <v>2950</v>
      </c>
      <c r="H154" s="47">
        <f ca="1">IF(C_Salariés[[#This Row],[Date de naissance]]="","",DATEDIF(C_Salariés[[#This Row],[Date de naissance]],TODAY(),"Y"))</f>
        <v>27</v>
      </c>
      <c r="I154" s="57">
        <f ca="1">IF(C_Salariés[[#This Row],[Date d''entrée dans l''entreprise]]="","",(TODAY()-C_Salariés[[#This Row],[Date d''entrée dans l''entreprise]])/365.25)</f>
        <v>5.9931553730321694</v>
      </c>
    </row>
    <row r="155" spans="1:9" x14ac:dyDescent="0.2">
      <c r="A155" s="3" t="s">
        <v>224</v>
      </c>
      <c r="B155" s="3" t="s">
        <v>14</v>
      </c>
      <c r="C155" s="4">
        <v>28294</v>
      </c>
      <c r="D155" s="3" t="s">
        <v>7</v>
      </c>
      <c r="E155" s="3" t="s">
        <v>260</v>
      </c>
      <c r="F155" s="4">
        <v>44630</v>
      </c>
      <c r="G155" s="9">
        <v>4100</v>
      </c>
      <c r="H155" s="47">
        <f ca="1">IF(C_Salariés[[#This Row],[Date de naissance]]="","",DATEDIF(C_Salariés[[#This Row],[Date de naissance]],TODAY(),"Y"))</f>
        <v>48</v>
      </c>
      <c r="I155" s="57">
        <f ca="1">IF(C_Salariés[[#This Row],[Date d''entrée dans l''entreprise]]="","",(TODAY()-C_Salariés[[#This Row],[Date d''entrée dans l''entreprise]])/365.25)</f>
        <v>3.8466803559206024</v>
      </c>
    </row>
    <row r="156" spans="1:9" x14ac:dyDescent="0.2">
      <c r="A156" s="3" t="s">
        <v>377</v>
      </c>
      <c r="B156" s="3" t="s">
        <v>15</v>
      </c>
      <c r="C156" s="4">
        <v>32563</v>
      </c>
      <c r="D156" s="3" t="s">
        <v>8</v>
      </c>
      <c r="E156" s="3" t="s">
        <v>9</v>
      </c>
      <c r="F156" s="4">
        <v>43598</v>
      </c>
      <c r="G156" s="9">
        <v>3200</v>
      </c>
      <c r="H156" s="47">
        <f ca="1">IF(C_Salariés[[#This Row],[Date de naissance]]="","",DATEDIF(C_Salariés[[#This Row],[Date de naissance]],TODAY(),"Y"))</f>
        <v>36</v>
      </c>
      <c r="I156" s="57">
        <f ca="1">IF(C_Salariés[[#This Row],[Date d''entrée dans l''entreprise]]="","",(TODAY()-C_Salariés[[#This Row],[Date d''entrée dans l''entreprise]])/365.25)</f>
        <v>6.6721423682409311</v>
      </c>
    </row>
    <row r="157" spans="1:9" x14ac:dyDescent="0.2">
      <c r="A157" s="3" t="s">
        <v>418</v>
      </c>
      <c r="B157" s="3" t="s">
        <v>14</v>
      </c>
      <c r="C157" s="4">
        <v>31960</v>
      </c>
      <c r="D157" s="3" t="s">
        <v>4</v>
      </c>
      <c r="E157" s="3" t="s">
        <v>117</v>
      </c>
      <c r="F157" s="4">
        <v>44967</v>
      </c>
      <c r="G157" s="9">
        <v>5950</v>
      </c>
      <c r="H157" s="47">
        <f ca="1">IF(C_Salariés[[#This Row],[Date de naissance]]="","",DATEDIF(C_Salariés[[#This Row],[Date de naissance]],TODAY(),"Y"))</f>
        <v>38</v>
      </c>
      <c r="I157" s="57">
        <f ca="1">IF(C_Salariés[[#This Row],[Date d''entrée dans l''entreprise]]="","",(TODAY()-C_Salariés[[#This Row],[Date d''entrée dans l''entreprise]])/365.25)</f>
        <v>2.924024640657084</v>
      </c>
    </row>
    <row r="158" spans="1:9" x14ac:dyDescent="0.2">
      <c r="A158" s="3" t="s">
        <v>163</v>
      </c>
      <c r="B158" s="3" t="s">
        <v>15</v>
      </c>
      <c r="C158" s="4">
        <v>33326</v>
      </c>
      <c r="D158" s="3" t="s">
        <v>7</v>
      </c>
      <c r="E158" s="3" t="s">
        <v>116</v>
      </c>
      <c r="F158" s="4">
        <v>42159</v>
      </c>
      <c r="G158" s="9">
        <v>2700</v>
      </c>
      <c r="H158" s="47">
        <f ca="1">IF(C_Salariés[[#This Row],[Date de naissance]]="","",DATEDIF(C_Salariés[[#This Row],[Date de naissance]],TODAY(),"Y"))</f>
        <v>34</v>
      </c>
      <c r="I158" s="57">
        <f ca="1">IF(C_Salariés[[#This Row],[Date d''entrée dans l''entreprise]]="","",(TODAY()-C_Salariés[[#This Row],[Date d''entrée dans l''entreprise]])/365.25)</f>
        <v>10.611909650924025</v>
      </c>
    </row>
    <row r="159" spans="1:9" x14ac:dyDescent="0.2">
      <c r="A159" s="3" t="s">
        <v>245</v>
      </c>
      <c r="B159" s="3" t="s">
        <v>15</v>
      </c>
      <c r="C159" s="4">
        <v>24747</v>
      </c>
      <c r="D159" s="3" t="s">
        <v>8</v>
      </c>
      <c r="E159" s="3" t="s">
        <v>58</v>
      </c>
      <c r="F159" s="4">
        <v>43986</v>
      </c>
      <c r="G159" s="9">
        <v>2850</v>
      </c>
      <c r="H159" s="47">
        <f ca="1">IF(C_Salariés[[#This Row],[Date de naissance]]="","",DATEDIF(C_Salariés[[#This Row],[Date de naissance]],TODAY(),"Y"))</f>
        <v>58</v>
      </c>
      <c r="I159" s="57">
        <f ca="1">IF(C_Salariés[[#This Row],[Date d''entrée dans l''entreprise]]="","",(TODAY()-C_Salariés[[#This Row],[Date d''entrée dans l''entreprise]])/365.25)</f>
        <v>5.6098562628336754</v>
      </c>
    </row>
    <row r="160" spans="1:9" x14ac:dyDescent="0.2">
      <c r="A160" s="3" t="s">
        <v>347</v>
      </c>
      <c r="B160" s="3" t="s">
        <v>14</v>
      </c>
      <c r="C160" s="4">
        <v>34326</v>
      </c>
      <c r="D160" s="3" t="s">
        <v>8</v>
      </c>
      <c r="E160" s="3" t="s">
        <v>63</v>
      </c>
      <c r="F160" s="4">
        <v>44381</v>
      </c>
      <c r="G160" s="9">
        <v>3450</v>
      </c>
      <c r="H160" s="47">
        <f ca="1">IF(C_Salariés[[#This Row],[Date de naissance]]="","",DATEDIF(C_Salariés[[#This Row],[Date de naissance]],TODAY(),"Y"))</f>
        <v>32</v>
      </c>
      <c r="I160" s="57">
        <f ca="1">IF(C_Salariés[[#This Row],[Date d''entrée dans l''entreprise]]="","",(TODAY()-C_Salariés[[#This Row],[Date d''entrée dans l''entreprise]])/365.25)</f>
        <v>4.5284052019164953</v>
      </c>
    </row>
    <row r="161" spans="1:9" x14ac:dyDescent="0.2">
      <c r="A161" s="3" t="s">
        <v>387</v>
      </c>
      <c r="B161" s="3" t="s">
        <v>15</v>
      </c>
      <c r="C161" s="4">
        <v>25800</v>
      </c>
      <c r="D161" s="3" t="s">
        <v>10</v>
      </c>
      <c r="E161" s="3" t="s">
        <v>119</v>
      </c>
      <c r="F161" s="4">
        <v>45795</v>
      </c>
      <c r="G161" s="9">
        <v>4100</v>
      </c>
      <c r="H161" s="47">
        <f ca="1">IF(C_Salariés[[#This Row],[Date de naissance]]="","",DATEDIF(C_Salariés[[#This Row],[Date de naissance]],TODAY(),"Y"))</f>
        <v>55</v>
      </c>
      <c r="I161" s="57">
        <f ca="1">IF(C_Salariés[[#This Row],[Date d''entrée dans l''entreprise]]="","",(TODAY()-C_Salariés[[#This Row],[Date d''entrée dans l''entreprise]])/365.25)</f>
        <v>0.65708418891170428</v>
      </c>
    </row>
    <row r="162" spans="1:9" x14ac:dyDescent="0.2">
      <c r="A162" s="51" t="s">
        <v>152</v>
      </c>
      <c r="B162" s="51" t="s">
        <v>14</v>
      </c>
      <c r="C162" s="52">
        <v>29515</v>
      </c>
      <c r="D162" s="51" t="s">
        <v>7</v>
      </c>
      <c r="E162" s="51" t="s">
        <v>116</v>
      </c>
      <c r="F162" s="52">
        <v>43405</v>
      </c>
      <c r="G162" s="9">
        <v>2450</v>
      </c>
      <c r="H162" s="47">
        <f ca="1">IF(C_Salariés[[#This Row],[Date de naissance]]="","",DATEDIF(C_Salariés[[#This Row],[Date de naissance]],TODAY(),"Y"))</f>
        <v>45</v>
      </c>
      <c r="I162" s="57">
        <f ca="1">IF(C_Salariés[[#This Row],[Date d''entrée dans l''entreprise]]="","",(TODAY()-C_Salariés[[#This Row],[Date d''entrée dans l''entreprise]])/365.25)</f>
        <v>7.2005475701574264</v>
      </c>
    </row>
    <row r="163" spans="1:9" x14ac:dyDescent="0.2">
      <c r="A163" s="3" t="s">
        <v>424</v>
      </c>
      <c r="B163" s="3" t="s">
        <v>15</v>
      </c>
      <c r="C163" s="4">
        <v>33895</v>
      </c>
      <c r="D163" s="3" t="s">
        <v>6</v>
      </c>
      <c r="E163" s="3" t="s">
        <v>65</v>
      </c>
      <c r="F163" s="4">
        <v>45961</v>
      </c>
      <c r="G163" s="9">
        <v>3750</v>
      </c>
      <c r="H163" s="47">
        <f ca="1">IF(C_Salariés[[#This Row],[Date de naissance]]="","",DATEDIF(C_Salariés[[#This Row],[Date de naissance]],TODAY(),"Y"))</f>
        <v>33</v>
      </c>
      <c r="I163" s="57">
        <f ca="1">IF(C_Salariés[[#This Row],[Date d''entrée dans l''entreprise]]="","",(TODAY()-C_Salariés[[#This Row],[Date d''entrée dans l''entreprise]])/365.25)</f>
        <v>0.20260095824777549</v>
      </c>
    </row>
    <row r="164" spans="1:9" x14ac:dyDescent="0.2">
      <c r="A164" s="3" t="s">
        <v>408</v>
      </c>
      <c r="B164" s="3" t="s">
        <v>14</v>
      </c>
      <c r="C164" s="4">
        <v>32160</v>
      </c>
      <c r="D164" s="3" t="s">
        <v>7</v>
      </c>
      <c r="E164" s="3" t="s">
        <v>116</v>
      </c>
      <c r="F164" s="4">
        <v>44028</v>
      </c>
      <c r="G164" s="9">
        <v>2600</v>
      </c>
      <c r="H164" s="47">
        <f ca="1">IF(C_Salariés[[#This Row],[Date de naissance]]="","",DATEDIF(C_Salariés[[#This Row],[Date de naissance]],TODAY(),"Y"))</f>
        <v>37</v>
      </c>
      <c r="I164" s="57">
        <f ca="1">IF(C_Salariés[[#This Row],[Date d''entrée dans l''entreprise]]="","",(TODAY()-C_Salariés[[#This Row],[Date d''entrée dans l''entreprise]])/365.25)</f>
        <v>5.4948665297741277</v>
      </c>
    </row>
    <row r="165" spans="1:9" x14ac:dyDescent="0.2">
      <c r="A165" s="3" t="s">
        <v>181</v>
      </c>
      <c r="B165" s="3" t="s">
        <v>15</v>
      </c>
      <c r="C165" s="4">
        <v>35060</v>
      </c>
      <c r="D165" s="3" t="s">
        <v>7</v>
      </c>
      <c r="E165" s="3" t="s">
        <v>260</v>
      </c>
      <c r="F165" s="4">
        <v>43312</v>
      </c>
      <c r="G165" s="9">
        <v>6450</v>
      </c>
      <c r="H165" s="47">
        <f ca="1">IF(C_Salariés[[#This Row],[Date de naissance]]="","",DATEDIF(C_Salariés[[#This Row],[Date de naissance]],TODAY(),"Y"))</f>
        <v>30</v>
      </c>
      <c r="I165" s="57">
        <f ca="1">IF(C_Salariés[[#This Row],[Date d''entrée dans l''entreprise]]="","",(TODAY()-C_Salariés[[#This Row],[Date d''entrée dans l''entreprise]])/365.25)</f>
        <v>7.4551676933607123</v>
      </c>
    </row>
    <row r="166" spans="1:9" x14ac:dyDescent="0.2">
      <c r="A166" s="51" t="s">
        <v>156</v>
      </c>
      <c r="B166" s="51" t="s">
        <v>15</v>
      </c>
      <c r="C166" s="52">
        <v>36594</v>
      </c>
      <c r="D166" s="51" t="s">
        <v>11</v>
      </c>
      <c r="E166" s="51" t="s">
        <v>61</v>
      </c>
      <c r="F166" s="52">
        <v>45598</v>
      </c>
      <c r="G166" s="9">
        <v>4300</v>
      </c>
      <c r="H166" s="47">
        <f ca="1">IF(C_Salariés[[#This Row],[Date de naissance]]="","",DATEDIF(C_Salariés[[#This Row],[Date de naissance]],TODAY(),"Y"))</f>
        <v>25</v>
      </c>
      <c r="I166" s="57">
        <f ca="1">IF(C_Salariés[[#This Row],[Date d''entrée dans l''entreprise]]="","",(TODAY()-C_Salariés[[#This Row],[Date d''entrée dans l''entreprise]])/365.25)</f>
        <v>1.1964407939767283</v>
      </c>
    </row>
    <row r="167" spans="1:9" x14ac:dyDescent="0.2">
      <c r="A167" s="3" t="s">
        <v>244</v>
      </c>
      <c r="B167" s="3" t="s">
        <v>15</v>
      </c>
      <c r="C167" s="4">
        <v>31639</v>
      </c>
      <c r="D167" s="3" t="s">
        <v>11</v>
      </c>
      <c r="E167" s="3" t="s">
        <v>61</v>
      </c>
      <c r="F167" s="4">
        <v>43120</v>
      </c>
      <c r="G167" s="9">
        <v>4500</v>
      </c>
      <c r="H167" s="47">
        <f ca="1">IF(C_Salariés[[#This Row],[Date de naissance]]="","",DATEDIF(C_Salariés[[#This Row],[Date de naissance]],TODAY(),"Y"))</f>
        <v>39</v>
      </c>
      <c r="I167" s="57">
        <f ca="1">IF(C_Salariés[[#This Row],[Date d''entrée dans l''entreprise]]="","",(TODAY()-C_Salariés[[#This Row],[Date d''entrée dans l''entreprise]])/365.25)</f>
        <v>7.9808350444900755</v>
      </c>
    </row>
    <row r="168" spans="1:9" x14ac:dyDescent="0.2">
      <c r="A168" s="3" t="s">
        <v>431</v>
      </c>
      <c r="B168" s="3" t="s">
        <v>14</v>
      </c>
      <c r="C168" s="4">
        <v>32601</v>
      </c>
      <c r="D168" s="3" t="s">
        <v>7</v>
      </c>
      <c r="E168" s="3" t="s">
        <v>260</v>
      </c>
      <c r="F168" s="4">
        <v>43365</v>
      </c>
      <c r="G168" s="9">
        <v>6250</v>
      </c>
      <c r="H168" s="47">
        <f ca="1">IF(C_Salariés[[#This Row],[Date de naissance]]="","",DATEDIF(C_Salariés[[#This Row],[Date de naissance]],TODAY(),"Y"))</f>
        <v>36</v>
      </c>
      <c r="I168" s="57">
        <f ca="1">IF(C_Salariés[[#This Row],[Date d''entrée dans l''entreprise]]="","",(TODAY()-C_Salariés[[#This Row],[Date d''entrée dans l''entreprise]])/365.25)</f>
        <v>7.3100616016427109</v>
      </c>
    </row>
    <row r="169" spans="1:9" x14ac:dyDescent="0.2">
      <c r="A169" s="51" t="s">
        <v>154</v>
      </c>
      <c r="B169" s="51" t="s">
        <v>15</v>
      </c>
      <c r="C169" s="52">
        <v>29827</v>
      </c>
      <c r="D169" s="51" t="s">
        <v>4</v>
      </c>
      <c r="E169" s="51" t="s">
        <v>117</v>
      </c>
      <c r="F169" s="52">
        <v>43499</v>
      </c>
      <c r="G169" s="9">
        <v>4400</v>
      </c>
      <c r="H169" s="47">
        <f ca="1">IF(C_Salariés[[#This Row],[Date de naissance]]="","",DATEDIF(C_Salariés[[#This Row],[Date de naissance]],TODAY(),"Y"))</f>
        <v>44</v>
      </c>
      <c r="I169" s="57">
        <f ca="1">IF(C_Salariés[[#This Row],[Date d''entrée dans l''entreprise]]="","",(TODAY()-C_Salariés[[#This Row],[Date d''entrée dans l''entreprise]])/365.25)</f>
        <v>6.9431895961670085</v>
      </c>
    </row>
    <row r="170" spans="1:9" x14ac:dyDescent="0.2">
      <c r="A170" s="3" t="s">
        <v>382</v>
      </c>
      <c r="B170" s="3" t="s">
        <v>14</v>
      </c>
      <c r="C170" s="4">
        <v>32296</v>
      </c>
      <c r="D170" s="3" t="s">
        <v>11</v>
      </c>
      <c r="E170" s="3" t="s">
        <v>64</v>
      </c>
      <c r="F170" s="4">
        <v>42066</v>
      </c>
      <c r="G170" s="9">
        <v>6400</v>
      </c>
      <c r="H170" s="47">
        <f ca="1">IF(C_Salariés[[#This Row],[Date de naissance]]="","",DATEDIF(C_Salariés[[#This Row],[Date de naissance]],TODAY(),"Y"))</f>
        <v>37</v>
      </c>
      <c r="I170" s="57">
        <f ca="1">IF(C_Salariés[[#This Row],[Date d''entrée dans l''entreprise]]="","",(TODAY()-C_Salariés[[#This Row],[Date d''entrée dans l''entreprise]])/365.25)</f>
        <v>10.86652977412731</v>
      </c>
    </row>
    <row r="171" spans="1:9" x14ac:dyDescent="0.2">
      <c r="A171" s="3" t="s">
        <v>168</v>
      </c>
      <c r="B171" s="3" t="s">
        <v>15</v>
      </c>
      <c r="C171" s="4">
        <v>34738</v>
      </c>
      <c r="D171" s="3" t="s">
        <v>8</v>
      </c>
      <c r="E171" s="3" t="s">
        <v>118</v>
      </c>
      <c r="F171" s="4">
        <v>42461</v>
      </c>
      <c r="G171" s="9">
        <v>3200</v>
      </c>
      <c r="H171" s="47">
        <f ca="1">IF(C_Salariés[[#This Row],[Date de naissance]]="","",DATEDIF(C_Salariés[[#This Row],[Date de naissance]],TODAY(),"Y"))</f>
        <v>30</v>
      </c>
      <c r="I171" s="57">
        <f ca="1">IF(C_Salariés[[#This Row],[Date d''entrée dans l''entreprise]]="","",(TODAY()-C_Salariés[[#This Row],[Date d''entrée dans l''entreprise]])/365.25)</f>
        <v>9.7850787132101296</v>
      </c>
    </row>
    <row r="172" spans="1:9" x14ac:dyDescent="0.2">
      <c r="A172" s="3" t="s">
        <v>88</v>
      </c>
      <c r="B172" s="3" t="s">
        <v>15</v>
      </c>
      <c r="C172" s="4">
        <v>32805</v>
      </c>
      <c r="D172" s="3" t="s">
        <v>6</v>
      </c>
      <c r="E172" s="3" t="s">
        <v>65</v>
      </c>
      <c r="F172" s="4">
        <v>42031</v>
      </c>
      <c r="G172" s="9">
        <v>4450</v>
      </c>
      <c r="H172" s="47">
        <f ca="1">IF(C_Salariés[[#This Row],[Date de naissance]]="","",DATEDIF(C_Salariés[[#This Row],[Date de naissance]],TODAY(),"Y"))</f>
        <v>36</v>
      </c>
      <c r="I172" s="58">
        <f ca="1">IF(C_Salariés[[#This Row],[Date d''entrée dans l''entreprise]]="","",(TODAY()-C_Salariés[[#This Row],[Date d''entrée dans l''entreprise]])/365.25)</f>
        <v>10.962354551676933</v>
      </c>
    </row>
    <row r="173" spans="1:9" x14ac:dyDescent="0.2">
      <c r="A173" s="3" t="s">
        <v>446</v>
      </c>
      <c r="B173" s="3" t="s">
        <v>14</v>
      </c>
      <c r="C173" s="4">
        <v>37008</v>
      </c>
      <c r="D173" s="3" t="s">
        <v>10</v>
      </c>
      <c r="E173" s="3" t="s">
        <v>119</v>
      </c>
      <c r="F173" s="4">
        <v>43953</v>
      </c>
      <c r="G173" s="9">
        <v>3450</v>
      </c>
      <c r="H173" s="47">
        <f ca="1">IF(C_Salariés[[#This Row],[Date de naissance]]="","",DATEDIF(C_Salariés[[#This Row],[Date de naissance]],TODAY(),"Y"))</f>
        <v>24</v>
      </c>
      <c r="I173" s="57">
        <f ca="1">IF(C_Salariés[[#This Row],[Date d''entrée dans l''entreprise]]="","",(TODAY()-C_Salariés[[#This Row],[Date d''entrée dans l''entreprise]])/365.25)</f>
        <v>5.7002053388090346</v>
      </c>
    </row>
    <row r="174" spans="1:9" x14ac:dyDescent="0.2">
      <c r="A174" s="3" t="s">
        <v>262</v>
      </c>
      <c r="B174" s="3" t="s">
        <v>15</v>
      </c>
      <c r="C174" s="4">
        <v>24639</v>
      </c>
      <c r="D174" s="3" t="s">
        <v>10</v>
      </c>
      <c r="E174" s="3" t="s">
        <v>12</v>
      </c>
      <c r="F174" s="4">
        <v>44940</v>
      </c>
      <c r="G174" s="9">
        <v>3750</v>
      </c>
      <c r="H174" s="47">
        <f ca="1">IF(C_Salariés[[#This Row],[Date de naissance]]="","",DATEDIF(C_Salariés[[#This Row],[Date de naissance]],TODAY(),"Y"))</f>
        <v>58</v>
      </c>
      <c r="I174" s="57">
        <f ca="1">IF(C_Salariés[[#This Row],[Date d''entrée dans l''entreprise]]="","",(TODAY()-C_Salariés[[#This Row],[Date d''entrée dans l''entreprise]])/365.25)</f>
        <v>2.9979466119096507</v>
      </c>
    </row>
    <row r="175" spans="1:9" x14ac:dyDescent="0.2">
      <c r="A175" s="3" t="s">
        <v>196</v>
      </c>
      <c r="B175" s="3" t="s">
        <v>15</v>
      </c>
      <c r="C175" s="4">
        <v>32395</v>
      </c>
      <c r="D175" s="3" t="s">
        <v>7</v>
      </c>
      <c r="E175" s="3" t="s">
        <v>53</v>
      </c>
      <c r="F175" s="4">
        <v>43971</v>
      </c>
      <c r="G175" s="9">
        <v>1950</v>
      </c>
      <c r="H175" s="47">
        <f ca="1">IF(C_Salariés[[#This Row],[Date de naissance]]="","",DATEDIF(C_Salariés[[#This Row],[Date de naissance]],TODAY(),"Y"))</f>
        <v>37</v>
      </c>
      <c r="I175" s="57">
        <f ca="1">IF(C_Salariés[[#This Row],[Date d''entrée dans l''entreprise]]="","",(TODAY()-C_Salariés[[#This Row],[Date d''entrée dans l''entreprise]])/365.25)</f>
        <v>5.6509240246406574</v>
      </c>
    </row>
    <row r="176" spans="1:9" x14ac:dyDescent="0.2">
      <c r="A176" s="3" t="s">
        <v>290</v>
      </c>
      <c r="B176" s="3" t="s">
        <v>15</v>
      </c>
      <c r="C176" s="4">
        <v>22221</v>
      </c>
      <c r="D176" s="3" t="s">
        <v>7</v>
      </c>
      <c r="E176" s="3" t="s">
        <v>53</v>
      </c>
      <c r="F176" s="4">
        <v>44325</v>
      </c>
      <c r="G176" s="9">
        <v>2150</v>
      </c>
      <c r="H176" s="47">
        <f ca="1">IF(C_Salariés[[#This Row],[Date de naissance]]="","",DATEDIF(C_Salariés[[#This Row],[Date de naissance]],TODAY(),"Y"))</f>
        <v>65</v>
      </c>
      <c r="I176" s="57">
        <f ca="1">IF(C_Salariés[[#This Row],[Date d''entrée dans l''entreprise]]="","",(TODAY()-C_Salariés[[#This Row],[Date d''entrée dans l''entreprise]])/365.25)</f>
        <v>4.6817248459958929</v>
      </c>
    </row>
    <row r="177" spans="1:9" x14ac:dyDescent="0.2">
      <c r="A177" s="3" t="s">
        <v>343</v>
      </c>
      <c r="B177" s="3" t="s">
        <v>15</v>
      </c>
      <c r="C177" s="4">
        <v>20719</v>
      </c>
      <c r="D177" s="3" t="s">
        <v>11</v>
      </c>
      <c r="E177" s="3" t="s">
        <v>115</v>
      </c>
      <c r="F177" s="4">
        <v>43437</v>
      </c>
      <c r="G177" s="9">
        <v>3900</v>
      </c>
      <c r="H177" s="47">
        <f ca="1">IF(C_Salariés[[#This Row],[Date de naissance]]="","",DATEDIF(C_Salariés[[#This Row],[Date de naissance]],TODAY(),"Y"))</f>
        <v>69</v>
      </c>
      <c r="I177" s="57">
        <f ca="1">IF(C_Salariés[[#This Row],[Date d''entrée dans l''entreprise]]="","",(TODAY()-C_Salariés[[#This Row],[Date d''entrée dans l''entreprise]])/365.25)</f>
        <v>7.1129363449691994</v>
      </c>
    </row>
    <row r="178" spans="1:9" x14ac:dyDescent="0.2">
      <c r="A178" s="51" t="s">
        <v>145</v>
      </c>
      <c r="B178" s="51" t="s">
        <v>14</v>
      </c>
      <c r="C178" s="52">
        <v>27667</v>
      </c>
      <c r="D178" s="51" t="s">
        <v>10</v>
      </c>
      <c r="E178" s="51" t="s">
        <v>113</v>
      </c>
      <c r="F178" s="52">
        <v>42854</v>
      </c>
      <c r="G178" s="9">
        <v>2700</v>
      </c>
      <c r="H178" s="47">
        <f ca="1">IF(C_Salariés[[#This Row],[Date de naissance]]="","",DATEDIF(C_Salariés[[#This Row],[Date de naissance]],TODAY(),"Y"))</f>
        <v>50</v>
      </c>
      <c r="I178" s="57">
        <f ca="1">IF(C_Salariés[[#This Row],[Date d''entrée dans l''entreprise]]="","",(TODAY()-C_Salariés[[#This Row],[Date d''entrée dans l''entreprise]])/365.25)</f>
        <v>8.7091033538672136</v>
      </c>
    </row>
    <row r="179" spans="1:9" x14ac:dyDescent="0.2">
      <c r="A179" s="3" t="s">
        <v>437</v>
      </c>
      <c r="B179" s="3" t="s">
        <v>15</v>
      </c>
      <c r="C179" s="4">
        <v>30017</v>
      </c>
      <c r="D179" s="3" t="s">
        <v>10</v>
      </c>
      <c r="E179" s="3" t="s">
        <v>56</v>
      </c>
      <c r="F179" s="4">
        <v>42512</v>
      </c>
      <c r="G179" s="9">
        <v>6500</v>
      </c>
      <c r="H179" s="47">
        <f ca="1">IF(C_Salariés[[#This Row],[Date de naissance]]="","",DATEDIF(C_Salariés[[#This Row],[Date de naissance]],TODAY(),"Y"))</f>
        <v>43</v>
      </c>
      <c r="I179" s="57">
        <f ca="1">IF(C_Salariés[[#This Row],[Date d''entrée dans l''entreprise]]="","",(TODAY()-C_Salariés[[#This Row],[Date d''entrée dans l''entreprise]])/365.25)</f>
        <v>9.6454483230663932</v>
      </c>
    </row>
    <row r="180" spans="1:9" x14ac:dyDescent="0.2">
      <c r="A180" s="3" t="s">
        <v>281</v>
      </c>
      <c r="B180" s="3" t="s">
        <v>15</v>
      </c>
      <c r="C180" s="4">
        <v>24899</v>
      </c>
      <c r="D180" s="3" t="s">
        <v>8</v>
      </c>
      <c r="E180" s="3" t="s">
        <v>9</v>
      </c>
      <c r="F180" s="4">
        <v>43531</v>
      </c>
      <c r="G180" s="9">
        <v>3600</v>
      </c>
      <c r="H180" s="47">
        <f ca="1">IF(C_Salariés[[#This Row],[Date de naissance]]="","",DATEDIF(C_Salariés[[#This Row],[Date de naissance]],TODAY(),"Y"))</f>
        <v>57</v>
      </c>
      <c r="I180" s="57">
        <f ca="1">IF(C_Salariés[[#This Row],[Date d''entrée dans l''entreprise]]="","",(TODAY()-C_Salariés[[#This Row],[Date d''entrée dans l''entreprise]])/365.25)</f>
        <v>6.8555783709787814</v>
      </c>
    </row>
    <row r="181" spans="1:9" x14ac:dyDescent="0.2">
      <c r="A181" s="3" t="s">
        <v>372</v>
      </c>
      <c r="B181" s="3" t="s">
        <v>15</v>
      </c>
      <c r="C181" s="4">
        <v>27521</v>
      </c>
      <c r="D181" s="3" t="s">
        <v>4</v>
      </c>
      <c r="E181" s="3" t="s">
        <v>5</v>
      </c>
      <c r="F181" s="4">
        <v>44841</v>
      </c>
      <c r="G181" s="9">
        <v>2400</v>
      </c>
      <c r="H181" s="47">
        <f ca="1">IF(C_Salariés[[#This Row],[Date de naissance]]="","",DATEDIF(C_Salariés[[#This Row],[Date de naissance]],TODAY(),"Y"))</f>
        <v>50</v>
      </c>
      <c r="I181" s="57">
        <f ca="1">IF(C_Salariés[[#This Row],[Date d''entrée dans l''entreprise]]="","",(TODAY()-C_Salariés[[#This Row],[Date d''entrée dans l''entreprise]])/365.25)</f>
        <v>3.268993839835729</v>
      </c>
    </row>
    <row r="182" spans="1:9" x14ac:dyDescent="0.2">
      <c r="A182" s="3" t="s">
        <v>209</v>
      </c>
      <c r="B182" s="3" t="s">
        <v>15</v>
      </c>
      <c r="C182" s="4">
        <v>32877</v>
      </c>
      <c r="D182" s="3" t="s">
        <v>10</v>
      </c>
      <c r="E182" s="3" t="s">
        <v>54</v>
      </c>
      <c r="F182" s="4">
        <v>44570</v>
      </c>
      <c r="G182" s="9">
        <v>2800</v>
      </c>
      <c r="H182" s="47">
        <f ca="1">IF(C_Salariés[[#This Row],[Date de naissance]]="","",DATEDIF(C_Salariés[[#This Row],[Date de naissance]],TODAY(),"Y"))</f>
        <v>36</v>
      </c>
      <c r="I182" s="57">
        <f ca="1">IF(C_Salariés[[#This Row],[Date d''entrée dans l''entreprise]]="","",(TODAY()-C_Salariés[[#This Row],[Date d''entrée dans l''entreprise]])/365.25)</f>
        <v>4.0109514031485283</v>
      </c>
    </row>
    <row r="183" spans="1:9" x14ac:dyDescent="0.2">
      <c r="A183" s="3" t="s">
        <v>250</v>
      </c>
      <c r="B183" s="3" t="s">
        <v>15</v>
      </c>
      <c r="C183" s="4">
        <v>34071</v>
      </c>
      <c r="D183" s="3" t="s">
        <v>10</v>
      </c>
      <c r="E183" s="3" t="s">
        <v>119</v>
      </c>
      <c r="F183" s="4">
        <v>43620</v>
      </c>
      <c r="G183" s="9">
        <v>4100</v>
      </c>
      <c r="H183" s="47">
        <f ca="1">IF(C_Salariés[[#This Row],[Date de naissance]]="","",DATEDIF(C_Salariés[[#This Row],[Date de naissance]],TODAY(),"Y"))</f>
        <v>32</v>
      </c>
      <c r="I183" s="57">
        <f ca="1">IF(C_Salariés[[#This Row],[Date d''entrée dans l''entreprise]]="","",(TODAY()-C_Salariés[[#This Row],[Date d''entrée dans l''entreprise]])/365.25)</f>
        <v>6.6119096509240247</v>
      </c>
    </row>
    <row r="184" spans="1:9" x14ac:dyDescent="0.2">
      <c r="A184" s="3" t="s">
        <v>397</v>
      </c>
      <c r="B184" s="3" t="s">
        <v>14</v>
      </c>
      <c r="C184" s="4">
        <v>35677</v>
      </c>
      <c r="D184" s="3" t="s">
        <v>11</v>
      </c>
      <c r="E184" s="3" t="s">
        <v>115</v>
      </c>
      <c r="F184" s="4">
        <v>45785</v>
      </c>
      <c r="G184" s="9">
        <v>3050</v>
      </c>
      <c r="H184" s="47">
        <f ca="1">IF(C_Salariés[[#This Row],[Date de naissance]]="","",DATEDIF(C_Salariés[[#This Row],[Date de naissance]],TODAY(),"Y"))</f>
        <v>28</v>
      </c>
      <c r="I184" s="57">
        <f ca="1">IF(C_Salariés[[#This Row],[Date d''entrée dans l''entreprise]]="","",(TODAY()-C_Salariés[[#This Row],[Date d''entrée dans l''entreprise]])/365.25)</f>
        <v>0.68446269678302529</v>
      </c>
    </row>
    <row r="185" spans="1:9" x14ac:dyDescent="0.2">
      <c r="A185" s="3" t="s">
        <v>205</v>
      </c>
      <c r="B185" s="3" t="s">
        <v>15</v>
      </c>
      <c r="C185" s="4">
        <v>34139</v>
      </c>
      <c r="D185" s="3" t="s">
        <v>6</v>
      </c>
      <c r="E185" s="3" t="s">
        <v>60</v>
      </c>
      <c r="F185" s="4">
        <v>44677</v>
      </c>
      <c r="G185" s="9">
        <v>4500</v>
      </c>
      <c r="H185" s="47">
        <f ca="1">IF(C_Salariés[[#This Row],[Date de naissance]]="","",DATEDIF(C_Salariés[[#This Row],[Date de naissance]],TODAY(),"Y"))</f>
        <v>32</v>
      </c>
      <c r="I185" s="57">
        <f ca="1">IF(C_Salariés[[#This Row],[Date d''entrée dans l''entreprise]]="","",(TODAY()-C_Salariés[[#This Row],[Date d''entrée dans l''entreprise]])/365.25)</f>
        <v>3.7180013689253935</v>
      </c>
    </row>
    <row r="186" spans="1:9" x14ac:dyDescent="0.2">
      <c r="A186" s="3" t="s">
        <v>432</v>
      </c>
      <c r="B186" s="3" t="s">
        <v>15</v>
      </c>
      <c r="C186" s="4">
        <v>28433</v>
      </c>
      <c r="D186" s="3" t="s">
        <v>4</v>
      </c>
      <c r="E186" s="3" t="s">
        <v>13</v>
      </c>
      <c r="F186" s="4">
        <v>44894</v>
      </c>
      <c r="G186" s="9">
        <v>4650</v>
      </c>
      <c r="H186" s="47">
        <f ca="1">IF(C_Salariés[[#This Row],[Date de naissance]]="","",DATEDIF(C_Salariés[[#This Row],[Date de naissance]],TODAY(),"Y"))</f>
        <v>48</v>
      </c>
      <c r="I186" s="57">
        <f ca="1">IF(C_Salariés[[#This Row],[Date d''entrée dans l''entreprise]]="","",(TODAY()-C_Salariés[[#This Row],[Date d''entrée dans l''entreprise]])/365.25)</f>
        <v>3.1238877481177276</v>
      </c>
    </row>
    <row r="187" spans="1:9" x14ac:dyDescent="0.2">
      <c r="A187" s="3" t="s">
        <v>184</v>
      </c>
      <c r="B187" s="3" t="s">
        <v>15</v>
      </c>
      <c r="C187" s="4">
        <v>27960</v>
      </c>
      <c r="D187" s="3" t="s">
        <v>7</v>
      </c>
      <c r="E187" s="3" t="s">
        <v>51</v>
      </c>
      <c r="F187" s="4">
        <v>44837</v>
      </c>
      <c r="G187" s="9">
        <v>3100</v>
      </c>
      <c r="H187" s="47">
        <f ca="1">IF(C_Salariés[[#This Row],[Date de naissance]]="","",DATEDIF(C_Salariés[[#This Row],[Date de naissance]],TODAY(),"Y"))</f>
        <v>49</v>
      </c>
      <c r="I187" s="57">
        <f ca="1">IF(C_Salariés[[#This Row],[Date d''entrée dans l''entreprise]]="","",(TODAY()-C_Salariés[[#This Row],[Date d''entrée dans l''entreprise]])/365.25)</f>
        <v>3.2799452429842573</v>
      </c>
    </row>
    <row r="188" spans="1:9" x14ac:dyDescent="0.2">
      <c r="A188" s="3" t="s">
        <v>315</v>
      </c>
      <c r="B188" s="3" t="s">
        <v>14</v>
      </c>
      <c r="C188" s="4">
        <v>32940</v>
      </c>
      <c r="D188" s="3" t="s">
        <v>4</v>
      </c>
      <c r="E188" s="3" t="s">
        <v>52</v>
      </c>
      <c r="F188" s="4">
        <v>45333</v>
      </c>
      <c r="G188" s="9">
        <v>7100</v>
      </c>
      <c r="H188" s="47">
        <f ca="1">IF(C_Salariés[[#This Row],[Date de naissance]]="","",DATEDIF(C_Salariés[[#This Row],[Date de naissance]],TODAY(),"Y"))</f>
        <v>35</v>
      </c>
      <c r="I188" s="57">
        <f ca="1">IF(C_Salariés[[#This Row],[Date d''entrée dans l''entreprise]]="","",(TODAY()-C_Salariés[[#This Row],[Date d''entrée dans l''entreprise]])/365.25)</f>
        <v>1.9219712525667352</v>
      </c>
    </row>
    <row r="189" spans="1:9" x14ac:dyDescent="0.2">
      <c r="A189" s="3" t="s">
        <v>332</v>
      </c>
      <c r="B189" s="3" t="s">
        <v>14</v>
      </c>
      <c r="C189" s="4">
        <v>24643</v>
      </c>
      <c r="D189" s="3" t="s">
        <v>7</v>
      </c>
      <c r="E189" s="3" t="s">
        <v>53</v>
      </c>
      <c r="F189" s="4">
        <v>42472</v>
      </c>
      <c r="G189" s="9">
        <v>2150</v>
      </c>
      <c r="H189" s="47">
        <f ca="1">IF(C_Salariés[[#This Row],[Date de naissance]]="","",DATEDIF(C_Salariés[[#This Row],[Date de naissance]],TODAY(),"Y"))</f>
        <v>58</v>
      </c>
      <c r="I189" s="57">
        <f ca="1">IF(C_Salariés[[#This Row],[Date d''entrée dans l''entreprise]]="","",(TODAY()-C_Salariés[[#This Row],[Date d''entrée dans l''entreprise]])/365.25)</f>
        <v>9.7549623545516777</v>
      </c>
    </row>
    <row r="190" spans="1:9" x14ac:dyDescent="0.2">
      <c r="A190" s="3" t="s">
        <v>405</v>
      </c>
      <c r="B190" s="3" t="s">
        <v>15</v>
      </c>
      <c r="C190" s="4">
        <v>35384</v>
      </c>
      <c r="D190" s="3" t="s">
        <v>11</v>
      </c>
      <c r="E190" s="3" t="s">
        <v>64</v>
      </c>
      <c r="F190" s="4">
        <v>45458</v>
      </c>
      <c r="G190" s="9">
        <v>5700</v>
      </c>
      <c r="H190" s="47">
        <f ca="1">IF(C_Salariés[[#This Row],[Date de naissance]]="","",DATEDIF(C_Salariés[[#This Row],[Date de naissance]],TODAY(),"Y"))</f>
        <v>29</v>
      </c>
      <c r="I190" s="57">
        <f ca="1">IF(C_Salariés[[#This Row],[Date d''entrée dans l''entreprise]]="","",(TODAY()-C_Salariés[[#This Row],[Date d''entrée dans l''entreprise]])/365.25)</f>
        <v>1.5797399041752225</v>
      </c>
    </row>
    <row r="191" spans="1:9" x14ac:dyDescent="0.2">
      <c r="A191" s="3" t="s">
        <v>166</v>
      </c>
      <c r="B191" s="3" t="s">
        <v>15</v>
      </c>
      <c r="C191" s="4">
        <v>30991</v>
      </c>
      <c r="D191" s="3" t="s">
        <v>4</v>
      </c>
      <c r="E191" s="3" t="s">
        <v>5</v>
      </c>
      <c r="F191" s="4">
        <v>42649</v>
      </c>
      <c r="G191" s="9">
        <v>2700</v>
      </c>
      <c r="H191" s="47">
        <f ca="1">IF(C_Salariés[[#This Row],[Date de naissance]]="","",DATEDIF(C_Salariés[[#This Row],[Date de naissance]],TODAY(),"Y"))</f>
        <v>41</v>
      </c>
      <c r="I191" s="57">
        <f ca="1">IF(C_Salariés[[#This Row],[Date d''entrée dans l''entreprise]]="","",(TODAY()-C_Salariés[[#This Row],[Date d''entrée dans l''entreprise]])/365.25)</f>
        <v>9.2703627652292955</v>
      </c>
    </row>
    <row r="192" spans="1:9" x14ac:dyDescent="0.2">
      <c r="A192" s="3" t="s">
        <v>298</v>
      </c>
      <c r="B192" s="3" t="s">
        <v>15</v>
      </c>
      <c r="C192" s="4">
        <v>30948</v>
      </c>
      <c r="D192" s="3" t="s">
        <v>6</v>
      </c>
      <c r="E192" s="3" t="s">
        <v>65</v>
      </c>
      <c r="F192" s="4">
        <v>44285</v>
      </c>
      <c r="G192" s="9">
        <v>3400</v>
      </c>
      <c r="H192" s="47">
        <f ca="1">IF(C_Salariés[[#This Row],[Date de naissance]]="","",DATEDIF(C_Salariés[[#This Row],[Date de naissance]],TODAY(),"Y"))</f>
        <v>41</v>
      </c>
      <c r="I192" s="57">
        <f ca="1">IF(C_Salariés[[#This Row],[Date d''entrée dans l''entreprise]]="","",(TODAY()-C_Salariés[[#This Row],[Date d''entrée dans l''entreprise]])/365.25)</f>
        <v>4.7912388774811774</v>
      </c>
    </row>
    <row r="193" spans="1:9" x14ac:dyDescent="0.2">
      <c r="A193" s="3" t="s">
        <v>280</v>
      </c>
      <c r="B193" s="3" t="s">
        <v>15</v>
      </c>
      <c r="C193" s="4">
        <v>21030</v>
      </c>
      <c r="D193" s="3" t="s">
        <v>6</v>
      </c>
      <c r="E193" s="3" t="s">
        <v>65</v>
      </c>
      <c r="F193" s="4">
        <v>45479</v>
      </c>
      <c r="G193" s="9">
        <v>3350</v>
      </c>
      <c r="H193" s="47">
        <f ca="1">IF(C_Salariés[[#This Row],[Date de naissance]]="","",DATEDIF(C_Salariés[[#This Row],[Date de naissance]],TODAY(),"Y"))</f>
        <v>68</v>
      </c>
      <c r="I193" s="57">
        <f ca="1">IF(C_Salariés[[#This Row],[Date d''entrée dans l''entreprise]]="","",(TODAY()-C_Salariés[[#This Row],[Date d''entrée dans l''entreprise]])/365.25)</f>
        <v>1.5222450376454484</v>
      </c>
    </row>
    <row r="194" spans="1:9" x14ac:dyDescent="0.2">
      <c r="A194" s="3" t="s">
        <v>345</v>
      </c>
      <c r="B194" s="3" t="s">
        <v>15</v>
      </c>
      <c r="C194" s="4">
        <v>31156</v>
      </c>
      <c r="D194" s="3" t="s">
        <v>10</v>
      </c>
      <c r="E194" s="3" t="s">
        <v>56</v>
      </c>
      <c r="F194" s="4">
        <v>43191</v>
      </c>
      <c r="G194" s="9">
        <v>5850</v>
      </c>
      <c r="H194" s="47">
        <f ca="1">IF(C_Salariés[[#This Row],[Date de naissance]]="","",DATEDIF(C_Salariés[[#This Row],[Date de naissance]],TODAY(),"Y"))</f>
        <v>40</v>
      </c>
      <c r="I194" s="57">
        <f ca="1">IF(C_Salariés[[#This Row],[Date d''entrée dans l''entreprise]]="","",(TODAY()-C_Salariés[[#This Row],[Date d''entrée dans l''entreprise]])/365.25)</f>
        <v>7.786447638603696</v>
      </c>
    </row>
    <row r="195" spans="1:9" x14ac:dyDescent="0.2">
      <c r="A195" s="3" t="s">
        <v>178</v>
      </c>
      <c r="B195" s="3" t="s">
        <v>14</v>
      </c>
      <c r="C195" s="4">
        <v>20455</v>
      </c>
      <c r="D195" s="3" t="s">
        <v>10</v>
      </c>
      <c r="E195" s="3" t="s">
        <v>113</v>
      </c>
      <c r="F195" s="4">
        <v>42146</v>
      </c>
      <c r="G195" s="9">
        <v>2200</v>
      </c>
      <c r="H195" s="47">
        <f ca="1">IF(C_Salariés[[#This Row],[Date de naissance]]="","",DATEDIF(C_Salariés[[#This Row],[Date de naissance]],TODAY(),"Y"))</f>
        <v>70</v>
      </c>
      <c r="I195" s="57">
        <f ca="1">IF(C_Salariés[[#This Row],[Date d''entrée dans l''entreprise]]="","",(TODAY()-C_Salariés[[#This Row],[Date d''entrée dans l''entreprise]])/365.25)</f>
        <v>10.647501711156742</v>
      </c>
    </row>
    <row r="196" spans="1:9" x14ac:dyDescent="0.2">
      <c r="A196" s="3" t="s">
        <v>251</v>
      </c>
      <c r="B196" s="3" t="s">
        <v>15</v>
      </c>
      <c r="C196" s="4">
        <v>34936</v>
      </c>
      <c r="D196" s="3" t="s">
        <v>7</v>
      </c>
      <c r="E196" s="3" t="s">
        <v>51</v>
      </c>
      <c r="F196" s="4">
        <v>43455</v>
      </c>
      <c r="G196" s="9">
        <v>3300</v>
      </c>
      <c r="H196" s="47">
        <f ca="1">IF(C_Salariés[[#This Row],[Date de naissance]]="","",DATEDIF(C_Salariés[[#This Row],[Date de naissance]],TODAY(),"Y"))</f>
        <v>30</v>
      </c>
      <c r="I196" s="57">
        <f ca="1">IF(C_Salariés[[#This Row],[Date d''entrée dans l''entreprise]]="","",(TODAY()-C_Salariés[[#This Row],[Date d''entrée dans l''entreprise]])/365.25)</f>
        <v>7.0636550308008212</v>
      </c>
    </row>
    <row r="197" spans="1:9" x14ac:dyDescent="0.2">
      <c r="A197" s="3" t="s">
        <v>201</v>
      </c>
      <c r="B197" s="3" t="s">
        <v>15</v>
      </c>
      <c r="C197" s="4">
        <v>35998</v>
      </c>
      <c r="D197" s="3" t="s">
        <v>7</v>
      </c>
      <c r="E197" s="3" t="s">
        <v>116</v>
      </c>
      <c r="F197" s="4">
        <v>43494</v>
      </c>
      <c r="G197" s="9">
        <v>3100</v>
      </c>
      <c r="H197" s="47">
        <f ca="1">IF(C_Salariés[[#This Row],[Date de naissance]]="","",DATEDIF(C_Salariés[[#This Row],[Date de naissance]],TODAY(),"Y"))</f>
        <v>27</v>
      </c>
      <c r="I197" s="57">
        <f ca="1">IF(C_Salariés[[#This Row],[Date d''entrée dans l''entreprise]]="","",(TODAY()-C_Salariés[[#This Row],[Date d''entrée dans l''entreprise]])/365.25)</f>
        <v>6.9568788501026697</v>
      </c>
    </row>
    <row r="198" spans="1:9" x14ac:dyDescent="0.2">
      <c r="A198" s="3" t="s">
        <v>287</v>
      </c>
      <c r="B198" s="3" t="s">
        <v>14</v>
      </c>
      <c r="C198" s="4">
        <v>32782</v>
      </c>
      <c r="D198" s="3" t="s">
        <v>7</v>
      </c>
      <c r="E198" s="3" t="s">
        <v>260</v>
      </c>
      <c r="F198" s="4">
        <v>44426</v>
      </c>
      <c r="G198" s="9">
        <v>6350</v>
      </c>
      <c r="H198" s="47">
        <f ca="1">IF(C_Salariés[[#This Row],[Date de naissance]]="","",DATEDIF(C_Salariés[[#This Row],[Date de naissance]],TODAY(),"Y"))</f>
        <v>36</v>
      </c>
      <c r="I198" s="57">
        <f ca="1">IF(C_Salariés[[#This Row],[Date d''entrée dans l''entreprise]]="","",(TODAY()-C_Salariés[[#This Row],[Date d''entrée dans l''entreprise]])/365.25)</f>
        <v>4.4052019164955514</v>
      </c>
    </row>
    <row r="199" spans="1:9" x14ac:dyDescent="0.2">
      <c r="A199" s="3" t="s">
        <v>94</v>
      </c>
      <c r="B199" s="3" t="s">
        <v>14</v>
      </c>
      <c r="C199" s="4">
        <v>33100</v>
      </c>
      <c r="D199" s="3" t="s">
        <v>4</v>
      </c>
      <c r="E199" s="3" t="s">
        <v>62</v>
      </c>
      <c r="F199" s="4">
        <v>45305</v>
      </c>
      <c r="G199" s="9">
        <v>5100</v>
      </c>
      <c r="H199" s="47">
        <f ca="1">IF(C_Salariés[[#This Row],[Date de naissance]]="","",DATEDIF(C_Salariés[[#This Row],[Date de naissance]],TODAY(),"Y"))</f>
        <v>35</v>
      </c>
      <c r="I199" s="58">
        <f ca="1">IF(C_Salariés[[#This Row],[Date d''entrée dans l''entreprise]]="","",(TODAY()-C_Salariés[[#This Row],[Date d''entrée dans l''entreprise]])/365.25)</f>
        <v>1.998631074606434</v>
      </c>
    </row>
    <row r="200" spans="1:9" x14ac:dyDescent="0.2">
      <c r="A200" s="3" t="s">
        <v>188</v>
      </c>
      <c r="B200" s="3" t="s">
        <v>15</v>
      </c>
      <c r="C200" s="4">
        <v>26662</v>
      </c>
      <c r="D200" s="3" t="s">
        <v>10</v>
      </c>
      <c r="E200" s="3" t="s">
        <v>12</v>
      </c>
      <c r="F200" s="4">
        <v>43155</v>
      </c>
      <c r="G200" s="9">
        <v>5150</v>
      </c>
      <c r="H200" s="47">
        <f ca="1">IF(C_Salariés[[#This Row],[Date de naissance]]="","",DATEDIF(C_Salariés[[#This Row],[Date de naissance]],TODAY(),"Y"))</f>
        <v>53</v>
      </c>
      <c r="I200" s="57">
        <f ca="1">IF(C_Salariés[[#This Row],[Date d''entrée dans l''entreprise]]="","",(TODAY()-C_Salariés[[#This Row],[Date d''entrée dans l''entreprise]])/365.25)</f>
        <v>7.8850102669404514</v>
      </c>
    </row>
    <row r="201" spans="1:9" x14ac:dyDescent="0.2">
      <c r="A201" s="3" t="s">
        <v>370</v>
      </c>
      <c r="B201" s="3" t="s">
        <v>15</v>
      </c>
      <c r="C201" s="4">
        <v>20212</v>
      </c>
      <c r="D201" s="3" t="s">
        <v>6</v>
      </c>
      <c r="E201" s="3" t="s">
        <v>258</v>
      </c>
      <c r="F201" s="4">
        <v>43622</v>
      </c>
      <c r="G201" s="9">
        <v>2250</v>
      </c>
      <c r="H201" s="47">
        <f ca="1">IF(C_Salariés[[#This Row],[Date de naissance]]="","",DATEDIF(C_Salariés[[#This Row],[Date de naissance]],TODAY(),"Y"))</f>
        <v>70</v>
      </c>
      <c r="I201" s="57">
        <f ca="1">IF(C_Salariés[[#This Row],[Date d''entrée dans l''entreprise]]="","",(TODAY()-C_Salariés[[#This Row],[Date d''entrée dans l''entreprise]])/365.25)</f>
        <v>6.6064339493497606</v>
      </c>
    </row>
    <row r="202" spans="1:9" x14ac:dyDescent="0.2">
      <c r="A202" s="51" t="s">
        <v>126</v>
      </c>
      <c r="B202" s="51" t="s">
        <v>15</v>
      </c>
      <c r="C202" s="52">
        <v>31046</v>
      </c>
      <c r="D202" s="51" t="s">
        <v>8</v>
      </c>
      <c r="E202" s="51" t="s">
        <v>118</v>
      </c>
      <c r="F202" s="52">
        <v>42174</v>
      </c>
      <c r="G202" s="9">
        <v>3600</v>
      </c>
      <c r="H202" s="47">
        <f ca="1">IF(C_Salariés[[#This Row],[Date de naissance]]="","",DATEDIF(C_Salariés[[#This Row],[Date de naissance]],TODAY(),"Y"))</f>
        <v>41</v>
      </c>
      <c r="I202" s="57">
        <f ca="1">IF(C_Salariés[[#This Row],[Date d''entrée dans l''entreprise]]="","",(TODAY()-C_Salariés[[#This Row],[Date d''entrée dans l''entreprise]])/365.25)</f>
        <v>10.570841889117043</v>
      </c>
    </row>
    <row r="203" spans="1:9" x14ac:dyDescent="0.2">
      <c r="A203" s="3" t="s">
        <v>390</v>
      </c>
      <c r="B203" s="3" t="s">
        <v>15</v>
      </c>
      <c r="C203" s="4">
        <v>22105</v>
      </c>
      <c r="D203" s="3" t="s">
        <v>10</v>
      </c>
      <c r="E203" s="3" t="s">
        <v>113</v>
      </c>
      <c r="F203" s="4">
        <v>42616</v>
      </c>
      <c r="G203" s="9">
        <v>2700</v>
      </c>
      <c r="H203" s="47">
        <f ca="1">IF(C_Salariés[[#This Row],[Date de naissance]]="","",DATEDIF(C_Salariés[[#This Row],[Date de naissance]],TODAY(),"Y"))</f>
        <v>65</v>
      </c>
      <c r="I203" s="57">
        <f ca="1">IF(C_Salariés[[#This Row],[Date d''entrée dans l''entreprise]]="","",(TODAY()-C_Salariés[[#This Row],[Date d''entrée dans l''entreprise]])/365.25)</f>
        <v>9.3607118412046546</v>
      </c>
    </row>
    <row r="204" spans="1:9" x14ac:dyDescent="0.2">
      <c r="A204" s="3" t="s">
        <v>413</v>
      </c>
      <c r="B204" s="3" t="s">
        <v>15</v>
      </c>
      <c r="C204" s="4">
        <v>25308</v>
      </c>
      <c r="D204" s="3" t="s">
        <v>11</v>
      </c>
      <c r="E204" s="3" t="s">
        <v>61</v>
      </c>
      <c r="F204" s="4">
        <v>45142</v>
      </c>
      <c r="G204" s="9">
        <v>3600</v>
      </c>
      <c r="H204" s="47">
        <f ca="1">IF(C_Salariés[[#This Row],[Date de naissance]]="","",DATEDIF(C_Salariés[[#This Row],[Date de naissance]],TODAY(),"Y"))</f>
        <v>56</v>
      </c>
      <c r="I204" s="57">
        <f ca="1">IF(C_Salariés[[#This Row],[Date d''entrée dans l''entreprise]]="","",(TODAY()-C_Salariés[[#This Row],[Date d''entrée dans l''entreprise]])/365.25)</f>
        <v>2.4449007529089664</v>
      </c>
    </row>
    <row r="205" spans="1:9" x14ac:dyDescent="0.2">
      <c r="A205" s="3" t="s">
        <v>305</v>
      </c>
      <c r="B205" s="3" t="s">
        <v>15</v>
      </c>
      <c r="C205" s="4">
        <v>34396</v>
      </c>
      <c r="D205" s="3" t="s">
        <v>11</v>
      </c>
      <c r="E205" s="3" t="s">
        <v>64</v>
      </c>
      <c r="F205" s="4">
        <v>44988</v>
      </c>
      <c r="G205" s="9">
        <v>5150</v>
      </c>
      <c r="H205" s="47">
        <f ca="1">IF(C_Salariés[[#This Row],[Date de naissance]]="","",DATEDIF(C_Salariés[[#This Row],[Date de naissance]],TODAY(),"Y"))</f>
        <v>31</v>
      </c>
      <c r="I205" s="57">
        <f ca="1">IF(C_Salariés[[#This Row],[Date d''entrée dans l''entreprise]]="","",(TODAY()-C_Salariés[[#This Row],[Date d''entrée dans l''entreprise]])/365.25)</f>
        <v>2.8665297741273101</v>
      </c>
    </row>
    <row r="206" spans="1:9" x14ac:dyDescent="0.2">
      <c r="A206" s="3" t="s">
        <v>297</v>
      </c>
      <c r="B206" s="3" t="s">
        <v>15</v>
      </c>
      <c r="C206" s="4">
        <v>29288</v>
      </c>
      <c r="D206" s="3" t="s">
        <v>11</v>
      </c>
      <c r="E206" s="3" t="s">
        <v>120</v>
      </c>
      <c r="F206" s="4">
        <v>42011</v>
      </c>
      <c r="G206" s="9">
        <v>7100</v>
      </c>
      <c r="H206" s="47">
        <f ca="1">IF(C_Salariés[[#This Row],[Date de naissance]]="","",DATEDIF(C_Salariés[[#This Row],[Date de naissance]],TODAY(),"Y"))</f>
        <v>45</v>
      </c>
      <c r="I206" s="57">
        <f ca="1">IF(C_Salariés[[#This Row],[Date d''entrée dans l''entreprise]]="","",(TODAY()-C_Salariés[[#This Row],[Date d''entrée dans l''entreprise]])/365.25)</f>
        <v>11.017111567419576</v>
      </c>
    </row>
    <row r="207" spans="1:9" x14ac:dyDescent="0.2">
      <c r="A207" s="3" t="s">
        <v>344</v>
      </c>
      <c r="B207" s="3" t="s">
        <v>14</v>
      </c>
      <c r="C207" s="4">
        <v>33262</v>
      </c>
      <c r="D207" s="3" t="s">
        <v>6</v>
      </c>
      <c r="E207" s="3" t="s">
        <v>60</v>
      </c>
      <c r="F207" s="4">
        <v>45310</v>
      </c>
      <c r="G207" s="9">
        <v>4200</v>
      </c>
      <c r="H207" s="47">
        <f ca="1">IF(C_Salariés[[#This Row],[Date de naissance]]="","",DATEDIF(C_Salariés[[#This Row],[Date de naissance]],TODAY(),"Y"))</f>
        <v>34</v>
      </c>
      <c r="I207" s="57">
        <f ca="1">IF(C_Salariés[[#This Row],[Date d''entrée dans l''entreprise]]="","",(TODAY()-C_Salariés[[#This Row],[Date d''entrée dans l''entreprise]])/365.25)</f>
        <v>1.9849418206707734</v>
      </c>
    </row>
    <row r="208" spans="1:9" x14ac:dyDescent="0.2">
      <c r="A208" s="3" t="s">
        <v>242</v>
      </c>
      <c r="B208" s="3" t="s">
        <v>15</v>
      </c>
      <c r="C208" s="4">
        <v>22570</v>
      </c>
      <c r="D208" s="3" t="s">
        <v>11</v>
      </c>
      <c r="E208" s="3" t="s">
        <v>120</v>
      </c>
      <c r="F208" s="4">
        <v>43393</v>
      </c>
      <c r="G208" s="9">
        <v>5250</v>
      </c>
      <c r="H208" s="47">
        <f ca="1">IF(C_Salariés[[#This Row],[Date de naissance]]="","",DATEDIF(C_Salariés[[#This Row],[Date de naissance]],TODAY(),"Y"))</f>
        <v>64</v>
      </c>
      <c r="I208" s="57">
        <f ca="1">IF(C_Salariés[[#This Row],[Date d''entrée dans l''entreprise]]="","",(TODAY()-C_Salariés[[#This Row],[Date d''entrée dans l''entreprise]])/365.25)</f>
        <v>7.2334017796030112</v>
      </c>
    </row>
    <row r="209" spans="1:9" x14ac:dyDescent="0.2">
      <c r="A209" s="3" t="s">
        <v>246</v>
      </c>
      <c r="B209" s="3" t="s">
        <v>14</v>
      </c>
      <c r="C209" s="4">
        <v>35263</v>
      </c>
      <c r="D209" s="3" t="s">
        <v>10</v>
      </c>
      <c r="E209" s="3" t="s">
        <v>113</v>
      </c>
      <c r="F209" s="4">
        <v>45219</v>
      </c>
      <c r="G209" s="9">
        <v>2400</v>
      </c>
      <c r="H209" s="47">
        <f ca="1">IF(C_Salariés[[#This Row],[Date de naissance]]="","",DATEDIF(C_Salariés[[#This Row],[Date de naissance]],TODAY(),"Y"))</f>
        <v>29</v>
      </c>
      <c r="I209" s="57">
        <f ca="1">IF(C_Salariés[[#This Row],[Date d''entrée dans l''entreprise]]="","",(TODAY()-C_Salariés[[#This Row],[Date d''entrée dans l''entreprise]])/365.25)</f>
        <v>2.2340862422997945</v>
      </c>
    </row>
    <row r="210" spans="1:9" x14ac:dyDescent="0.2">
      <c r="A210" s="51" t="s">
        <v>158</v>
      </c>
      <c r="B210" s="51" t="s">
        <v>15</v>
      </c>
      <c r="C210" s="52">
        <v>34790</v>
      </c>
      <c r="D210" s="51" t="s">
        <v>10</v>
      </c>
      <c r="E210" s="51" t="s">
        <v>119</v>
      </c>
      <c r="F210" s="52">
        <v>45452</v>
      </c>
      <c r="G210" s="9">
        <v>3350</v>
      </c>
      <c r="H210" s="47">
        <f ca="1">IF(C_Salariés[[#This Row],[Date de naissance]]="","",DATEDIF(C_Salariés[[#This Row],[Date de naissance]],TODAY(),"Y"))</f>
        <v>30</v>
      </c>
      <c r="I210" s="57">
        <f ca="1">IF(C_Salariés[[#This Row],[Date d''entrée dans l''entreprise]]="","",(TODAY()-C_Salariés[[#This Row],[Date d''entrée dans l''entreprise]])/365.25)</f>
        <v>1.5961670088980151</v>
      </c>
    </row>
    <row r="211" spans="1:9" x14ac:dyDescent="0.2">
      <c r="A211" s="3" t="s">
        <v>240</v>
      </c>
      <c r="B211" s="3" t="s">
        <v>15</v>
      </c>
      <c r="C211" s="4">
        <v>30206</v>
      </c>
      <c r="D211" s="3" t="s">
        <v>6</v>
      </c>
      <c r="E211" s="3" t="s">
        <v>65</v>
      </c>
      <c r="F211" s="4">
        <v>42860</v>
      </c>
      <c r="G211" s="9">
        <v>4150</v>
      </c>
      <c r="H211" s="47">
        <f ca="1">IF(C_Salariés[[#This Row],[Date de naissance]]="","",DATEDIF(C_Salariés[[#This Row],[Date de naissance]],TODAY(),"Y"))</f>
        <v>43</v>
      </c>
      <c r="I211" s="57">
        <f ca="1">IF(C_Salariés[[#This Row],[Date d''entrée dans l''entreprise]]="","",(TODAY()-C_Salariés[[#This Row],[Date d''entrée dans l''entreprise]])/365.25)</f>
        <v>8.6926762491444212</v>
      </c>
    </row>
    <row r="212" spans="1:9" x14ac:dyDescent="0.2">
      <c r="A212" s="3" t="s">
        <v>350</v>
      </c>
      <c r="B212" s="3" t="s">
        <v>15</v>
      </c>
      <c r="C212" s="4">
        <v>36111</v>
      </c>
      <c r="D212" s="3" t="s">
        <v>11</v>
      </c>
      <c r="E212" s="3" t="s">
        <v>64</v>
      </c>
      <c r="F212" s="4">
        <v>44723</v>
      </c>
      <c r="G212" s="9">
        <v>5700</v>
      </c>
      <c r="H212" s="47">
        <f ca="1">IF(C_Salariés[[#This Row],[Date de naissance]]="","",DATEDIF(C_Salariés[[#This Row],[Date de naissance]],TODAY(),"Y"))</f>
        <v>27</v>
      </c>
      <c r="I212" s="57">
        <f ca="1">IF(C_Salariés[[#This Row],[Date d''entrée dans l''entreprise]]="","",(TODAY()-C_Salariés[[#This Row],[Date d''entrée dans l''entreprise]])/365.25)</f>
        <v>3.592060232717317</v>
      </c>
    </row>
    <row r="213" spans="1:9" x14ac:dyDescent="0.2">
      <c r="A213" s="3" t="s">
        <v>400</v>
      </c>
      <c r="B213" s="3" t="s">
        <v>14</v>
      </c>
      <c r="C213" s="4">
        <v>37051</v>
      </c>
      <c r="D213" s="3" t="s">
        <v>6</v>
      </c>
      <c r="E213" s="3" t="s">
        <v>258</v>
      </c>
      <c r="F213" s="4">
        <v>44746</v>
      </c>
      <c r="G213" s="9">
        <v>2750</v>
      </c>
      <c r="H213" s="47">
        <f ca="1">IF(C_Salariés[[#This Row],[Date de naissance]]="","",DATEDIF(C_Salariés[[#This Row],[Date de naissance]],TODAY(),"Y"))</f>
        <v>24</v>
      </c>
      <c r="I213" s="57">
        <f ca="1">IF(C_Salariés[[#This Row],[Date d''entrée dans l''entreprise]]="","",(TODAY()-C_Salariés[[#This Row],[Date d''entrée dans l''entreprise]])/365.25)</f>
        <v>3.5290896646132786</v>
      </c>
    </row>
    <row r="214" spans="1:9" x14ac:dyDescent="0.2">
      <c r="A214" s="3" t="s">
        <v>214</v>
      </c>
      <c r="B214" s="3" t="s">
        <v>15</v>
      </c>
      <c r="C214" s="4">
        <v>33069</v>
      </c>
      <c r="D214" s="3" t="s">
        <v>10</v>
      </c>
      <c r="E214" s="3" t="s">
        <v>12</v>
      </c>
      <c r="F214" s="4">
        <v>42693</v>
      </c>
      <c r="G214" s="9">
        <v>5050</v>
      </c>
      <c r="H214" s="47">
        <f ca="1">IF(C_Salariés[[#This Row],[Date de naissance]]="","",DATEDIF(C_Salariés[[#This Row],[Date de naissance]],TODAY(),"Y"))</f>
        <v>35</v>
      </c>
      <c r="I214" s="57">
        <f ca="1">IF(C_Salariés[[#This Row],[Date d''entrée dans l''entreprise]]="","",(TODAY()-C_Salariés[[#This Row],[Date d''entrée dans l''entreprise]])/365.25)</f>
        <v>9.1498973305954827</v>
      </c>
    </row>
    <row r="215" spans="1:9" x14ac:dyDescent="0.2">
      <c r="A215" s="3" t="s">
        <v>383</v>
      </c>
      <c r="B215" s="3" t="s">
        <v>15</v>
      </c>
      <c r="C215" s="4">
        <v>25628</v>
      </c>
      <c r="D215" s="3" t="s">
        <v>7</v>
      </c>
      <c r="E215" s="3" t="s">
        <v>116</v>
      </c>
      <c r="F215" s="4">
        <v>43275</v>
      </c>
      <c r="G215" s="9">
        <v>3200</v>
      </c>
      <c r="H215" s="47">
        <f ca="1">IF(C_Salariés[[#This Row],[Date de naissance]]="","",DATEDIF(C_Salariés[[#This Row],[Date de naissance]],TODAY(),"Y"))</f>
        <v>55</v>
      </c>
      <c r="I215" s="57">
        <f ca="1">IF(C_Salariés[[#This Row],[Date d''entrée dans l''entreprise]]="","",(TODAY()-C_Salariés[[#This Row],[Date d''entrée dans l''entreprise]])/365.25)</f>
        <v>7.5564681724845997</v>
      </c>
    </row>
    <row r="216" spans="1:9" x14ac:dyDescent="0.2">
      <c r="A216" s="3" t="s">
        <v>229</v>
      </c>
      <c r="B216" s="3" t="s">
        <v>15</v>
      </c>
      <c r="C216" s="4">
        <v>24068</v>
      </c>
      <c r="D216" s="3" t="s">
        <v>8</v>
      </c>
      <c r="E216" s="3" t="s">
        <v>57</v>
      </c>
      <c r="F216" s="4">
        <v>45862</v>
      </c>
      <c r="G216" s="9">
        <v>6500</v>
      </c>
      <c r="H216" s="47">
        <f ca="1">IF(C_Salariés[[#This Row],[Date de naissance]]="","",DATEDIF(C_Salariés[[#This Row],[Date de naissance]],TODAY(),"Y"))</f>
        <v>60</v>
      </c>
      <c r="I216" s="57">
        <f ca="1">IF(C_Salariés[[#This Row],[Date d''entrée dans l''entreprise]]="","",(TODAY()-C_Salariés[[#This Row],[Date d''entrée dans l''entreprise]])/365.25)</f>
        <v>0.47364818617385351</v>
      </c>
    </row>
    <row r="217" spans="1:9" x14ac:dyDescent="0.2">
      <c r="A217" s="3" t="s">
        <v>388</v>
      </c>
      <c r="B217" s="3" t="s">
        <v>15</v>
      </c>
      <c r="C217" s="4">
        <v>23485</v>
      </c>
      <c r="D217" s="3" t="s">
        <v>6</v>
      </c>
      <c r="E217" s="3" t="s">
        <v>60</v>
      </c>
      <c r="F217" s="4">
        <v>44539</v>
      </c>
      <c r="G217" s="9">
        <v>4150</v>
      </c>
      <c r="H217" s="47">
        <f ca="1">IF(C_Salariés[[#This Row],[Date de naissance]]="","",DATEDIF(C_Salariés[[#This Row],[Date de naissance]],TODAY(),"Y"))</f>
        <v>61</v>
      </c>
      <c r="I217" s="57">
        <f ca="1">IF(C_Salariés[[#This Row],[Date d''entrée dans l''entreprise]]="","",(TODAY()-C_Salariés[[#This Row],[Date d''entrée dans l''entreprise]])/365.25)</f>
        <v>4.0958247775496233</v>
      </c>
    </row>
    <row r="218" spans="1:9" x14ac:dyDescent="0.2">
      <c r="A218" s="3" t="s">
        <v>99</v>
      </c>
      <c r="B218" s="3" t="s">
        <v>14</v>
      </c>
      <c r="C218" s="4">
        <v>35753</v>
      </c>
      <c r="D218" s="3" t="s">
        <v>6</v>
      </c>
      <c r="E218" s="3" t="s">
        <v>258</v>
      </c>
      <c r="F218" s="4">
        <v>44058</v>
      </c>
      <c r="G218" s="9">
        <v>2300</v>
      </c>
      <c r="H218" s="47">
        <f ca="1">IF(C_Salariés[[#This Row],[Date de naissance]]="","",DATEDIF(C_Salariés[[#This Row],[Date de naissance]],TODAY(),"Y"))</f>
        <v>28</v>
      </c>
      <c r="I218" s="58">
        <f ca="1">IF(C_Salariés[[#This Row],[Date d''entrée dans l''entreprise]]="","",(TODAY()-C_Salariés[[#This Row],[Date d''entrée dans l''entreprise]])/365.25)</f>
        <v>5.4127310061601639</v>
      </c>
    </row>
    <row r="219" spans="1:9" x14ac:dyDescent="0.2">
      <c r="A219" s="3" t="s">
        <v>104</v>
      </c>
      <c r="B219" s="3" t="s">
        <v>15</v>
      </c>
      <c r="C219" s="4">
        <v>28480</v>
      </c>
      <c r="D219" s="3" t="s">
        <v>7</v>
      </c>
      <c r="E219" s="3" t="s">
        <v>257</v>
      </c>
      <c r="F219" s="4">
        <v>42361</v>
      </c>
      <c r="G219" s="9">
        <v>2750</v>
      </c>
      <c r="H219" s="47">
        <f ca="1">IF(C_Salariés[[#This Row],[Date de naissance]]="","",DATEDIF(C_Salariés[[#This Row],[Date de naissance]],TODAY(),"Y"))</f>
        <v>48</v>
      </c>
      <c r="I219" s="58">
        <f ca="1">IF(C_Salariés[[#This Row],[Date d''entrée dans l''entreprise]]="","",(TODAY()-C_Salariés[[#This Row],[Date d''entrée dans l''entreprise]])/365.25)</f>
        <v>10.05886379192334</v>
      </c>
    </row>
    <row r="220" spans="1:9" x14ac:dyDescent="0.2">
      <c r="A220" s="3" t="s">
        <v>87</v>
      </c>
      <c r="B220" s="3" t="s">
        <v>14</v>
      </c>
      <c r="C220" s="4">
        <v>31694</v>
      </c>
      <c r="D220" s="3" t="s">
        <v>7</v>
      </c>
      <c r="E220" s="3" t="s">
        <v>51</v>
      </c>
      <c r="F220" s="4">
        <v>43723</v>
      </c>
      <c r="G220" s="9">
        <v>2750</v>
      </c>
      <c r="H220" s="47">
        <f ca="1">IF(C_Salariés[[#This Row],[Date de naissance]]="","",DATEDIF(C_Salariés[[#This Row],[Date de naissance]],TODAY(),"Y"))</f>
        <v>39</v>
      </c>
      <c r="I220" s="58">
        <f ca="1">IF(C_Salariés[[#This Row],[Date d''entrée dans l''entreprise]]="","",(TODAY()-C_Salariés[[#This Row],[Date d''entrée dans l''entreprise]])/365.25)</f>
        <v>6.3299110198494182</v>
      </c>
    </row>
    <row r="221" spans="1:9" x14ac:dyDescent="0.2">
      <c r="A221" s="3" t="s">
        <v>191</v>
      </c>
      <c r="B221" s="3" t="s">
        <v>15</v>
      </c>
      <c r="C221" s="4">
        <v>23158</v>
      </c>
      <c r="D221" s="3" t="s">
        <v>10</v>
      </c>
      <c r="E221" s="3" t="s">
        <v>119</v>
      </c>
      <c r="F221" s="4">
        <v>45264</v>
      </c>
      <c r="G221" s="9">
        <v>3100</v>
      </c>
      <c r="H221" s="47">
        <f ca="1">IF(C_Salariés[[#This Row],[Date de naissance]]="","",DATEDIF(C_Salariés[[#This Row],[Date de naissance]],TODAY(),"Y"))</f>
        <v>62</v>
      </c>
      <c r="I221" s="57">
        <f ca="1">IF(C_Salariés[[#This Row],[Date d''entrée dans l''entreprise]]="","",(TODAY()-C_Salariés[[#This Row],[Date d''entrée dans l''entreprise]])/365.25)</f>
        <v>2.1108829568788501</v>
      </c>
    </row>
    <row r="222" spans="1:9" x14ac:dyDescent="0.2">
      <c r="A222" s="3" t="s">
        <v>174</v>
      </c>
      <c r="B222" s="3" t="s">
        <v>14</v>
      </c>
      <c r="C222" s="4">
        <v>31367</v>
      </c>
      <c r="D222" s="3" t="s">
        <v>4</v>
      </c>
      <c r="E222" s="3" t="s">
        <v>62</v>
      </c>
      <c r="F222" s="4">
        <v>45547</v>
      </c>
      <c r="G222" s="9">
        <v>5100</v>
      </c>
      <c r="H222" s="47">
        <f ca="1">IF(C_Salariés[[#This Row],[Date de naissance]]="","",DATEDIF(C_Salariés[[#This Row],[Date de naissance]],TODAY(),"Y"))</f>
        <v>40</v>
      </c>
      <c r="I222" s="57">
        <f ca="1">IF(C_Salariés[[#This Row],[Date d''entrée dans l''entreprise]]="","",(TODAY()-C_Salariés[[#This Row],[Date d''entrée dans l''entreprise]])/365.25)</f>
        <v>1.3360711841204653</v>
      </c>
    </row>
    <row r="223" spans="1:9" x14ac:dyDescent="0.2">
      <c r="A223" s="3" t="s">
        <v>220</v>
      </c>
      <c r="B223" s="3" t="s">
        <v>14</v>
      </c>
      <c r="C223" s="4">
        <v>31850</v>
      </c>
      <c r="D223" s="3" t="s">
        <v>6</v>
      </c>
      <c r="E223" s="3" t="s">
        <v>60</v>
      </c>
      <c r="F223" s="4">
        <v>44841</v>
      </c>
      <c r="G223" s="9">
        <v>2900</v>
      </c>
      <c r="H223" s="47">
        <f ca="1">IF(C_Salariés[[#This Row],[Date de naissance]]="","",DATEDIF(C_Salariés[[#This Row],[Date de naissance]],TODAY(),"Y"))</f>
        <v>38</v>
      </c>
      <c r="I223" s="57">
        <f ca="1">IF(C_Salariés[[#This Row],[Date d''entrée dans l''entreprise]]="","",(TODAY()-C_Salariés[[#This Row],[Date d''entrée dans l''entreprise]])/365.25)</f>
        <v>3.268993839835729</v>
      </c>
    </row>
    <row r="224" spans="1:9" x14ac:dyDescent="0.2">
      <c r="A224" s="3" t="s">
        <v>171</v>
      </c>
      <c r="B224" s="3" t="s">
        <v>14</v>
      </c>
      <c r="C224" s="4">
        <v>34369</v>
      </c>
      <c r="D224" s="3" t="s">
        <v>6</v>
      </c>
      <c r="E224" s="3" t="s">
        <v>65</v>
      </c>
      <c r="F224" s="4">
        <v>45824</v>
      </c>
      <c r="G224" s="9">
        <v>3550</v>
      </c>
      <c r="H224" s="47">
        <f ca="1">IF(C_Salariés[[#This Row],[Date de naissance]]="","",DATEDIF(C_Salariés[[#This Row],[Date de naissance]],TODAY(),"Y"))</f>
        <v>31</v>
      </c>
      <c r="I224" s="57">
        <f ca="1">IF(C_Salariés[[#This Row],[Date d''entrée dans l''entreprise]]="","",(TODAY()-C_Salariés[[#This Row],[Date d''entrée dans l''entreprise]])/365.25)</f>
        <v>0.57768651608487342</v>
      </c>
    </row>
    <row r="225" spans="1:9" x14ac:dyDescent="0.2">
      <c r="A225" s="3" t="s">
        <v>393</v>
      </c>
      <c r="B225" s="3" t="s">
        <v>14</v>
      </c>
      <c r="C225" s="4">
        <v>36118</v>
      </c>
      <c r="D225" s="3" t="s">
        <v>10</v>
      </c>
      <c r="E225" s="3" t="s">
        <v>119</v>
      </c>
      <c r="F225" s="4">
        <v>44943</v>
      </c>
      <c r="G225" s="9">
        <v>3650</v>
      </c>
      <c r="H225" s="47">
        <f ca="1">IF(C_Salariés[[#This Row],[Date de naissance]]="","",DATEDIF(C_Salariés[[#This Row],[Date de naissance]],TODAY(),"Y"))</f>
        <v>27</v>
      </c>
      <c r="I225" s="57">
        <f ca="1">IF(C_Salariés[[#This Row],[Date d''entrée dans l''entreprise]]="","",(TODAY()-C_Salariés[[#This Row],[Date d''entrée dans l''entreprise]])/365.25)</f>
        <v>2.9897330595482545</v>
      </c>
    </row>
    <row r="226" spans="1:9" x14ac:dyDescent="0.2">
      <c r="A226" s="3" t="s">
        <v>81</v>
      </c>
      <c r="B226" s="3" t="s">
        <v>14</v>
      </c>
      <c r="C226" s="4">
        <v>31367</v>
      </c>
      <c r="D226" s="3" t="s">
        <v>7</v>
      </c>
      <c r="E226" s="3" t="s">
        <v>51</v>
      </c>
      <c r="F226" s="4">
        <v>44877</v>
      </c>
      <c r="G226" s="9">
        <v>3250</v>
      </c>
      <c r="H226" s="47">
        <f ca="1">IF(C_Salariés[[#This Row],[Date de naissance]]="","",DATEDIF(C_Salariés[[#This Row],[Date de naissance]],TODAY(),"Y"))</f>
        <v>40</v>
      </c>
      <c r="I226" s="58">
        <f ca="1">IF(C_Salariés[[#This Row],[Date d''entrée dans l''entreprise]]="","",(TODAY()-C_Salariés[[#This Row],[Date d''entrée dans l''entreprise]])/365.25)</f>
        <v>3.1704312114989732</v>
      </c>
    </row>
    <row r="227" spans="1:9" x14ac:dyDescent="0.2">
      <c r="A227" s="3" t="s">
        <v>199</v>
      </c>
      <c r="B227" s="3" t="s">
        <v>14</v>
      </c>
      <c r="C227" s="4">
        <v>37074</v>
      </c>
      <c r="D227" s="3" t="s">
        <v>6</v>
      </c>
      <c r="E227" s="3" t="s">
        <v>60</v>
      </c>
      <c r="F227" s="4">
        <v>44439</v>
      </c>
      <c r="G227" s="9">
        <v>4300</v>
      </c>
      <c r="H227" s="47">
        <f ca="1">IF(C_Salariés[[#This Row],[Date de naissance]]="","",DATEDIF(C_Salariés[[#This Row],[Date de naissance]],TODAY(),"Y"))</f>
        <v>24</v>
      </c>
      <c r="I227" s="57">
        <f ca="1">IF(C_Salariés[[#This Row],[Date d''entrée dans l''entreprise]]="","",(TODAY()-C_Salariés[[#This Row],[Date d''entrée dans l''entreprise]])/365.25)</f>
        <v>4.3696098562628336</v>
      </c>
    </row>
    <row r="228" spans="1:9" x14ac:dyDescent="0.2">
      <c r="A228" s="3" t="s">
        <v>91</v>
      </c>
      <c r="B228" s="3" t="s">
        <v>15</v>
      </c>
      <c r="C228" s="4">
        <v>36149</v>
      </c>
      <c r="D228" s="3" t="s">
        <v>6</v>
      </c>
      <c r="E228" s="3" t="s">
        <v>114</v>
      </c>
      <c r="F228" s="4">
        <v>43862</v>
      </c>
      <c r="G228" s="9">
        <v>4200</v>
      </c>
      <c r="H228" s="47">
        <f ca="1">IF(C_Salariés[[#This Row],[Date de naissance]]="","",DATEDIF(C_Salariés[[#This Row],[Date de naissance]],TODAY(),"Y"))</f>
        <v>27</v>
      </c>
      <c r="I228" s="58">
        <f ca="1">IF(C_Salariés[[#This Row],[Date d''entrée dans l''entreprise]]="","",(TODAY()-C_Salariés[[#This Row],[Date d''entrée dans l''entreprise]])/365.25)</f>
        <v>5.9493497604380563</v>
      </c>
    </row>
    <row r="229" spans="1:9" x14ac:dyDescent="0.2">
      <c r="A229" s="3" t="s">
        <v>296</v>
      </c>
      <c r="B229" s="3" t="s">
        <v>14</v>
      </c>
      <c r="C229" s="4">
        <v>27544</v>
      </c>
      <c r="D229" s="3" t="s">
        <v>7</v>
      </c>
      <c r="E229" s="3" t="s">
        <v>257</v>
      </c>
      <c r="F229" s="4">
        <v>42850</v>
      </c>
      <c r="G229" s="9">
        <v>3150</v>
      </c>
      <c r="H229" s="47">
        <f ca="1">IF(C_Salariés[[#This Row],[Date de naissance]]="","",DATEDIF(C_Salariés[[#This Row],[Date de naissance]],TODAY(),"Y"))</f>
        <v>50</v>
      </c>
      <c r="I229" s="57">
        <f ca="1">IF(C_Salariés[[#This Row],[Date d''entrée dans l''entreprise]]="","",(TODAY()-C_Salariés[[#This Row],[Date d''entrée dans l''entreprise]])/365.25)</f>
        <v>8.7200547570157418</v>
      </c>
    </row>
    <row r="230" spans="1:9" x14ac:dyDescent="0.2">
      <c r="A230" s="3" t="s">
        <v>84</v>
      </c>
      <c r="B230" s="3" t="s">
        <v>15</v>
      </c>
      <c r="C230" s="4">
        <v>23630</v>
      </c>
      <c r="D230" s="3" t="s">
        <v>4</v>
      </c>
      <c r="E230" s="3" t="s">
        <v>62</v>
      </c>
      <c r="F230" s="4">
        <v>42107</v>
      </c>
      <c r="G230" s="9">
        <v>4000</v>
      </c>
      <c r="H230" s="47">
        <f ca="1">IF(C_Salariés[[#This Row],[Date de naissance]]="","",DATEDIF(C_Salariés[[#This Row],[Date de naissance]],TODAY(),"Y"))</f>
        <v>61</v>
      </c>
      <c r="I230" s="58">
        <f ca="1">IF(C_Salariés[[#This Row],[Date d''entrée dans l''entreprise]]="","",(TODAY()-C_Salariés[[#This Row],[Date d''entrée dans l''entreprise]])/365.25)</f>
        <v>10.754277891854894</v>
      </c>
    </row>
    <row r="231" spans="1:9" x14ac:dyDescent="0.2">
      <c r="A231" s="3" t="s">
        <v>275</v>
      </c>
      <c r="B231" s="3" t="s">
        <v>15</v>
      </c>
      <c r="C231" s="4">
        <v>18859</v>
      </c>
      <c r="D231" s="3" t="s">
        <v>6</v>
      </c>
      <c r="E231" s="3" t="s">
        <v>55</v>
      </c>
      <c r="F231" s="4">
        <v>43120</v>
      </c>
      <c r="G231" s="9">
        <v>3800</v>
      </c>
      <c r="H231" s="47">
        <f ca="1">IF(C_Salariés[[#This Row],[Date de naissance]]="","",DATEDIF(C_Salariés[[#This Row],[Date de naissance]],TODAY(),"Y"))</f>
        <v>74</v>
      </c>
      <c r="I231" s="57">
        <f ca="1">IF(C_Salariés[[#This Row],[Date d''entrée dans l''entreprise]]="","",(TODAY()-C_Salariés[[#This Row],[Date d''entrée dans l''entreprise]])/365.25)</f>
        <v>7.9808350444900755</v>
      </c>
    </row>
    <row r="232" spans="1:9" x14ac:dyDescent="0.2">
      <c r="A232" s="3" t="s">
        <v>440</v>
      </c>
      <c r="B232" s="3" t="s">
        <v>14</v>
      </c>
      <c r="C232" s="4">
        <v>34990</v>
      </c>
      <c r="D232" s="3" t="s">
        <v>10</v>
      </c>
      <c r="E232" s="3" t="s">
        <v>119</v>
      </c>
      <c r="F232" s="4">
        <v>42683</v>
      </c>
      <c r="G232" s="9">
        <v>3100</v>
      </c>
      <c r="H232" s="47">
        <f ca="1">IF(C_Salariés[[#This Row],[Date de naissance]]="","",DATEDIF(C_Salariés[[#This Row],[Date de naissance]],TODAY(),"Y"))</f>
        <v>30</v>
      </c>
      <c r="I232" s="57">
        <f ca="1">IF(C_Salariés[[#This Row],[Date d''entrée dans l''entreprise]]="","",(TODAY()-C_Salariés[[#This Row],[Date d''entrée dans l''entreprise]])/365.25)</f>
        <v>9.1772758384668034</v>
      </c>
    </row>
    <row r="233" spans="1:9" x14ac:dyDescent="0.2">
      <c r="A233" s="51" t="s">
        <v>131</v>
      </c>
      <c r="B233" s="51" t="s">
        <v>14</v>
      </c>
      <c r="C233" s="52">
        <v>28140</v>
      </c>
      <c r="D233" s="51" t="s">
        <v>7</v>
      </c>
      <c r="E233" s="51" t="s">
        <v>51</v>
      </c>
      <c r="F233" s="52">
        <v>42799</v>
      </c>
      <c r="G233" s="9">
        <v>2650</v>
      </c>
      <c r="H233" s="47">
        <f ca="1">IF(C_Salariés[[#This Row],[Date de naissance]]="","",DATEDIF(C_Salariés[[#This Row],[Date de naissance]],TODAY(),"Y"))</f>
        <v>48</v>
      </c>
      <c r="I233" s="57">
        <f ca="1">IF(C_Salariés[[#This Row],[Date d''entrée dans l''entreprise]]="","",(TODAY()-C_Salariés[[#This Row],[Date d''entrée dans l''entreprise]])/365.25)</f>
        <v>8.85968514715948</v>
      </c>
    </row>
    <row r="234" spans="1:9" x14ac:dyDescent="0.2">
      <c r="A234" s="3" t="s">
        <v>66</v>
      </c>
      <c r="B234" s="3" t="s">
        <v>14</v>
      </c>
      <c r="C234" s="4">
        <v>28140</v>
      </c>
      <c r="D234" s="3" t="s">
        <v>7</v>
      </c>
      <c r="E234" s="3" t="s">
        <v>257</v>
      </c>
      <c r="F234" s="4">
        <v>44238</v>
      </c>
      <c r="G234" s="9">
        <v>2700</v>
      </c>
      <c r="H234" s="47">
        <f ca="1">IF(C_Salariés[[#This Row],[Date de naissance]]="","",DATEDIF(C_Salariés[[#This Row],[Date de naissance]],TODAY(),"Y"))</f>
        <v>48</v>
      </c>
      <c r="I234" s="58">
        <f ca="1">IF(C_Salariés[[#This Row],[Date d''entrée dans l''entreprise]]="","",(TODAY()-C_Salariés[[#This Row],[Date d''entrée dans l''entreprise]])/365.25)</f>
        <v>4.9199178644763863</v>
      </c>
    </row>
    <row r="235" spans="1:9" x14ac:dyDescent="0.2">
      <c r="A235" s="3" t="s">
        <v>80</v>
      </c>
      <c r="B235" s="3" t="s">
        <v>15</v>
      </c>
      <c r="C235" s="4">
        <v>31952</v>
      </c>
      <c r="D235" s="3" t="s">
        <v>11</v>
      </c>
      <c r="E235" s="3" t="s">
        <v>120</v>
      </c>
      <c r="F235" s="4">
        <v>43144</v>
      </c>
      <c r="G235" s="9">
        <v>6150</v>
      </c>
      <c r="H235" s="47">
        <f ca="1">IF(C_Salariés[[#This Row],[Date de naissance]]="","",DATEDIF(C_Salariés[[#This Row],[Date de naissance]],TODAY(),"Y"))</f>
        <v>38</v>
      </c>
      <c r="I235" s="58">
        <f ca="1">IF(C_Salariés[[#This Row],[Date d''entrée dans l''entreprise]]="","",(TODAY()-C_Salariés[[#This Row],[Date d''entrée dans l''entreprise]])/365.25)</f>
        <v>7.915126625598905</v>
      </c>
    </row>
    <row r="236" spans="1:9" x14ac:dyDescent="0.2">
      <c r="A236" s="3" t="s">
        <v>367</v>
      </c>
      <c r="B236" s="3" t="s">
        <v>14</v>
      </c>
      <c r="C236" s="4">
        <v>28873</v>
      </c>
      <c r="D236" s="3" t="s">
        <v>11</v>
      </c>
      <c r="E236" s="3" t="s">
        <v>259</v>
      </c>
      <c r="F236" s="4">
        <v>44797</v>
      </c>
      <c r="G236" s="9">
        <v>2550</v>
      </c>
      <c r="H236" s="47">
        <f ca="1">IF(C_Salariés[[#This Row],[Date de naissance]]="","",DATEDIF(C_Salariés[[#This Row],[Date de naissance]],TODAY(),"Y"))</f>
        <v>46</v>
      </c>
      <c r="I236" s="57">
        <f ca="1">IF(C_Salariés[[#This Row],[Date d''entrée dans l''entreprise]]="","",(TODAY()-C_Salariés[[#This Row],[Date d''entrée dans l''entreprise]])/365.25)</f>
        <v>3.3894592744695413</v>
      </c>
    </row>
    <row r="237" spans="1:9" x14ac:dyDescent="0.2">
      <c r="A237" s="3" t="s">
        <v>211</v>
      </c>
      <c r="B237" s="3" t="s">
        <v>15</v>
      </c>
      <c r="C237" s="4">
        <v>31498</v>
      </c>
      <c r="D237" s="3" t="s">
        <v>8</v>
      </c>
      <c r="E237" s="3" t="s">
        <v>63</v>
      </c>
      <c r="F237" s="4">
        <v>43702</v>
      </c>
      <c r="G237" s="9">
        <v>2950</v>
      </c>
      <c r="H237" s="47">
        <f ca="1">IF(C_Salariés[[#This Row],[Date de naissance]]="","",DATEDIF(C_Salariés[[#This Row],[Date de naissance]],TODAY(),"Y"))</f>
        <v>39</v>
      </c>
      <c r="I237" s="57">
        <f ca="1">IF(C_Salariés[[#This Row],[Date d''entrée dans l''entreprise]]="","",(TODAY()-C_Salariés[[#This Row],[Date d''entrée dans l''entreprise]])/365.25)</f>
        <v>6.3874058863791925</v>
      </c>
    </row>
    <row r="238" spans="1:9" x14ac:dyDescent="0.2">
      <c r="A238" s="3" t="s">
        <v>340</v>
      </c>
      <c r="B238" s="3" t="s">
        <v>15</v>
      </c>
      <c r="C238" s="4">
        <v>24397</v>
      </c>
      <c r="D238" s="3" t="s">
        <v>10</v>
      </c>
      <c r="E238" s="3" t="s">
        <v>56</v>
      </c>
      <c r="F238" s="4">
        <v>45319</v>
      </c>
      <c r="G238" s="9">
        <v>4650</v>
      </c>
      <c r="H238" s="47">
        <f ca="1">IF(C_Salariés[[#This Row],[Date de naissance]]="","",DATEDIF(C_Salariés[[#This Row],[Date de naissance]],TODAY(),"Y"))</f>
        <v>59</v>
      </c>
      <c r="I238" s="57">
        <f ca="1">IF(C_Salariés[[#This Row],[Date d''entrée dans l''entreprise]]="","",(TODAY()-C_Salariés[[#This Row],[Date d''entrée dans l''entreprise]])/365.25)</f>
        <v>1.9603011635865846</v>
      </c>
    </row>
    <row r="239" spans="1:9" x14ac:dyDescent="0.2">
      <c r="A239" s="3" t="s">
        <v>208</v>
      </c>
      <c r="B239" s="3" t="s">
        <v>15</v>
      </c>
      <c r="C239" s="4">
        <v>31299</v>
      </c>
      <c r="D239" s="3" t="s">
        <v>4</v>
      </c>
      <c r="E239" s="3" t="s">
        <v>5</v>
      </c>
      <c r="F239" s="4">
        <v>45730</v>
      </c>
      <c r="G239" s="9">
        <v>2500</v>
      </c>
      <c r="H239" s="47">
        <f ca="1">IF(C_Salariés[[#This Row],[Date de naissance]]="","",DATEDIF(C_Salariés[[#This Row],[Date de naissance]],TODAY(),"Y"))</f>
        <v>40</v>
      </c>
      <c r="I239" s="57">
        <f ca="1">IF(C_Salariés[[#This Row],[Date d''entrée dans l''entreprise]]="","",(TODAY()-C_Salariés[[#This Row],[Date d''entrée dans l''entreprise]])/365.25)</f>
        <v>0.83504449007529091</v>
      </c>
    </row>
    <row r="240" spans="1:9" x14ac:dyDescent="0.2">
      <c r="A240" s="3" t="s">
        <v>247</v>
      </c>
      <c r="B240" s="3" t="s">
        <v>15</v>
      </c>
      <c r="C240" s="4">
        <v>33199</v>
      </c>
      <c r="D240" s="3" t="s">
        <v>6</v>
      </c>
      <c r="E240" s="3" t="s">
        <v>114</v>
      </c>
      <c r="F240" s="4">
        <v>42336</v>
      </c>
      <c r="G240" s="9">
        <v>3550</v>
      </c>
      <c r="H240" s="47">
        <f ca="1">IF(C_Salariés[[#This Row],[Date de naissance]]="","",DATEDIF(C_Salariés[[#This Row],[Date de naissance]],TODAY(),"Y"))</f>
        <v>35</v>
      </c>
      <c r="I240" s="57">
        <f ca="1">IF(C_Salariés[[#This Row],[Date d''entrée dans l''entreprise]]="","",(TODAY()-C_Salariés[[#This Row],[Date d''entrée dans l''entreprise]])/365.25)</f>
        <v>10.127310061601642</v>
      </c>
    </row>
    <row r="241" spans="1:9" x14ac:dyDescent="0.2">
      <c r="A241" s="3" t="s">
        <v>442</v>
      </c>
      <c r="B241" s="3" t="s">
        <v>14</v>
      </c>
      <c r="C241" s="4">
        <v>36587</v>
      </c>
      <c r="D241" s="3" t="s">
        <v>7</v>
      </c>
      <c r="E241" s="3" t="s">
        <v>51</v>
      </c>
      <c r="F241" s="4">
        <v>44857</v>
      </c>
      <c r="G241" s="9">
        <v>2550</v>
      </c>
      <c r="H241" s="47">
        <f ca="1">IF(C_Salariés[[#This Row],[Date de naissance]]="","",DATEDIF(C_Salariés[[#This Row],[Date de naissance]],TODAY(),"Y"))</f>
        <v>25</v>
      </c>
      <c r="I241" s="57">
        <f ca="1">IF(C_Salariés[[#This Row],[Date d''entrée dans l''entreprise]]="","",(TODAY()-C_Salariés[[#This Row],[Date d''entrée dans l''entreprise]])/365.25)</f>
        <v>3.2251882272416155</v>
      </c>
    </row>
    <row r="242" spans="1:9" x14ac:dyDescent="0.2">
      <c r="A242" s="3" t="s">
        <v>379</v>
      </c>
      <c r="B242" s="3" t="s">
        <v>15</v>
      </c>
      <c r="C242" s="4">
        <v>29068</v>
      </c>
      <c r="D242" s="3" t="s">
        <v>8</v>
      </c>
      <c r="E242" s="3" t="s">
        <v>63</v>
      </c>
      <c r="F242" s="4">
        <v>45169</v>
      </c>
      <c r="G242" s="9">
        <v>2650</v>
      </c>
      <c r="H242" s="47">
        <f ca="1">IF(C_Salariés[[#This Row],[Date de naissance]]="","",DATEDIF(C_Salariés[[#This Row],[Date de naissance]],TODAY(),"Y"))</f>
        <v>46</v>
      </c>
      <c r="I242" s="57">
        <f ca="1">IF(C_Salariés[[#This Row],[Date d''entrée dans l''entreprise]]="","",(TODAY()-C_Salariés[[#This Row],[Date d''entrée dans l''entreprise]])/365.25)</f>
        <v>2.3709787816563996</v>
      </c>
    </row>
    <row r="243" spans="1:9" x14ac:dyDescent="0.2">
      <c r="A243" s="3" t="s">
        <v>409</v>
      </c>
      <c r="B243" s="3" t="s">
        <v>15</v>
      </c>
      <c r="C243" s="4">
        <v>36382</v>
      </c>
      <c r="D243" s="3" t="s">
        <v>4</v>
      </c>
      <c r="E243" s="3" t="s">
        <v>5</v>
      </c>
      <c r="F243" s="4">
        <v>45106</v>
      </c>
      <c r="G243" s="9">
        <v>2600</v>
      </c>
      <c r="H243" s="47">
        <f ca="1">IF(C_Salariés[[#This Row],[Date de naissance]]="","",DATEDIF(C_Salariés[[#This Row],[Date de naissance]],TODAY(),"Y"))</f>
        <v>26</v>
      </c>
      <c r="I243" s="57">
        <f ca="1">IF(C_Salariés[[#This Row],[Date d''entrée dans l''entreprise]]="","",(TODAY()-C_Salariés[[#This Row],[Date d''entrée dans l''entreprise]])/365.25)</f>
        <v>2.5434633812457221</v>
      </c>
    </row>
    <row r="244" spans="1:9" x14ac:dyDescent="0.2">
      <c r="A244" s="3" t="s">
        <v>218</v>
      </c>
      <c r="B244" s="3" t="s">
        <v>15</v>
      </c>
      <c r="C244" s="4">
        <v>25009</v>
      </c>
      <c r="D244" s="3" t="s">
        <v>4</v>
      </c>
      <c r="E244" s="3" t="s">
        <v>13</v>
      </c>
      <c r="F244" s="4">
        <v>42613</v>
      </c>
      <c r="G244" s="9">
        <v>4300</v>
      </c>
      <c r="H244" s="47">
        <f ca="1">IF(C_Salariés[[#This Row],[Date de naissance]]="","",DATEDIF(C_Salariés[[#This Row],[Date de naissance]],TODAY(),"Y"))</f>
        <v>57</v>
      </c>
      <c r="I244" s="57">
        <f ca="1">IF(C_Salariés[[#This Row],[Date d''entrée dans l''entreprise]]="","",(TODAY()-C_Salariés[[#This Row],[Date d''entrée dans l''entreprise]])/365.25)</f>
        <v>9.3689253935660499</v>
      </c>
    </row>
    <row r="245" spans="1:9" x14ac:dyDescent="0.2">
      <c r="A245" s="51" t="s">
        <v>155</v>
      </c>
      <c r="B245" s="51" t="s">
        <v>15</v>
      </c>
      <c r="C245" s="52">
        <v>35922</v>
      </c>
      <c r="D245" s="51" t="s">
        <v>11</v>
      </c>
      <c r="E245" s="51" t="s">
        <v>120</v>
      </c>
      <c r="F245" s="52">
        <v>43243</v>
      </c>
      <c r="G245" s="9">
        <v>6150</v>
      </c>
      <c r="H245" s="47">
        <f ca="1">IF(C_Salariés[[#This Row],[Date de naissance]]="","",DATEDIF(C_Salariés[[#This Row],[Date de naissance]],TODAY(),"Y"))</f>
        <v>27</v>
      </c>
      <c r="I245" s="57">
        <f ca="1">IF(C_Salariés[[#This Row],[Date d''entrée dans l''entreprise]]="","",(TODAY()-C_Salariés[[#This Row],[Date d''entrée dans l''entreprise]])/365.25)</f>
        <v>7.6440793976728267</v>
      </c>
    </row>
    <row r="246" spans="1:9" x14ac:dyDescent="0.2">
      <c r="A246" s="3" t="s">
        <v>267</v>
      </c>
      <c r="B246" s="3" t="s">
        <v>14</v>
      </c>
      <c r="C246" s="4">
        <v>34250</v>
      </c>
      <c r="D246" s="3" t="s">
        <v>6</v>
      </c>
      <c r="E246" s="3" t="s">
        <v>55</v>
      </c>
      <c r="F246" s="4">
        <v>44358</v>
      </c>
      <c r="G246" s="9">
        <v>4750</v>
      </c>
      <c r="H246" s="47">
        <f ca="1">IF(C_Salariés[[#This Row],[Date de naissance]]="","",DATEDIF(C_Salariés[[#This Row],[Date de naissance]],TODAY(),"Y"))</f>
        <v>32</v>
      </c>
      <c r="I246" s="57">
        <f ca="1">IF(C_Salariés[[#This Row],[Date d''entrée dans l''entreprise]]="","",(TODAY()-C_Salariés[[#This Row],[Date d''entrée dans l''entreprise]])/365.25)</f>
        <v>4.5913757700205338</v>
      </c>
    </row>
    <row r="247" spans="1:9" x14ac:dyDescent="0.2">
      <c r="A247" s="3" t="s">
        <v>285</v>
      </c>
      <c r="B247" s="3" t="s">
        <v>15</v>
      </c>
      <c r="C247" s="4">
        <v>27905</v>
      </c>
      <c r="D247" s="3" t="s">
        <v>8</v>
      </c>
      <c r="E247" s="3" t="s">
        <v>9</v>
      </c>
      <c r="F247" s="4">
        <v>42641</v>
      </c>
      <c r="G247" s="9">
        <v>2600</v>
      </c>
      <c r="H247" s="47">
        <f ca="1">IF(C_Salariés[[#This Row],[Date de naissance]]="","",DATEDIF(C_Salariés[[#This Row],[Date de naissance]],TODAY(),"Y"))</f>
        <v>49</v>
      </c>
      <c r="I247" s="57">
        <f ca="1">IF(C_Salariés[[#This Row],[Date d''entrée dans l''entreprise]]="","",(TODAY()-C_Salariés[[#This Row],[Date d''entrée dans l''entreprise]])/365.25)</f>
        <v>9.292265571526352</v>
      </c>
    </row>
    <row r="248" spans="1:9" x14ac:dyDescent="0.2">
      <c r="A248" s="3" t="s">
        <v>111</v>
      </c>
      <c r="B248" s="3" t="s">
        <v>15</v>
      </c>
      <c r="C248" s="4">
        <v>26112</v>
      </c>
      <c r="D248" s="3" t="s">
        <v>6</v>
      </c>
      <c r="E248" s="3" t="s">
        <v>55</v>
      </c>
      <c r="F248" s="4">
        <v>43131</v>
      </c>
      <c r="G248" s="9">
        <v>4500</v>
      </c>
      <c r="H248" s="47">
        <f ca="1">IF(C_Salariés[[#This Row],[Date de naissance]]="","",DATEDIF(C_Salariés[[#This Row],[Date de naissance]],TODAY(),"Y"))</f>
        <v>54</v>
      </c>
      <c r="I248" s="58">
        <f ca="1">IF(C_Salariés[[#This Row],[Date d''entrée dans l''entreprise]]="","",(TODAY()-C_Salariés[[#This Row],[Date d''entrée dans l''entreprise]])/365.25)</f>
        <v>7.9507186858316219</v>
      </c>
    </row>
    <row r="249" spans="1:9" x14ac:dyDescent="0.2">
      <c r="A249" s="3" t="s">
        <v>407</v>
      </c>
      <c r="B249" s="3" t="s">
        <v>14</v>
      </c>
      <c r="C249" s="4">
        <v>35298</v>
      </c>
      <c r="D249" s="3" t="s">
        <v>7</v>
      </c>
      <c r="E249" s="3" t="s">
        <v>53</v>
      </c>
      <c r="F249" s="4">
        <v>43806</v>
      </c>
      <c r="G249" s="9">
        <v>2200</v>
      </c>
      <c r="H249" s="47">
        <f ca="1">IF(C_Salariés[[#This Row],[Date de naissance]]="","",DATEDIF(C_Salariés[[#This Row],[Date de naissance]],TODAY(),"Y"))</f>
        <v>29</v>
      </c>
      <c r="I249" s="57">
        <f ca="1">IF(C_Salariés[[#This Row],[Date d''entrée dans l''entreprise]]="","",(TODAY()-C_Salariés[[#This Row],[Date d''entrée dans l''entreprise]])/365.25)</f>
        <v>6.1026694045174539</v>
      </c>
    </row>
    <row r="250" spans="1:9" x14ac:dyDescent="0.2">
      <c r="A250" s="3" t="s">
        <v>301</v>
      </c>
      <c r="B250" s="3" t="s">
        <v>15</v>
      </c>
      <c r="C250" s="4">
        <v>37166</v>
      </c>
      <c r="D250" s="3" t="s">
        <v>6</v>
      </c>
      <c r="E250" s="3" t="s">
        <v>65</v>
      </c>
      <c r="F250" s="4">
        <v>44774</v>
      </c>
      <c r="G250" s="9">
        <v>3900</v>
      </c>
      <c r="H250" s="47">
        <f ca="1">IF(C_Salariés[[#This Row],[Date de naissance]]="","",DATEDIF(C_Salariés[[#This Row],[Date de naissance]],TODAY(),"Y"))</f>
        <v>24</v>
      </c>
      <c r="I250" s="57">
        <f ca="1">IF(C_Salariés[[#This Row],[Date d''entrée dans l''entreprise]]="","",(TODAY()-C_Salariés[[#This Row],[Date d''entrée dans l''entreprise]])/365.25)</f>
        <v>3.4524298425735798</v>
      </c>
    </row>
    <row r="251" spans="1:9" x14ac:dyDescent="0.2">
      <c r="A251" s="3" t="s">
        <v>219</v>
      </c>
      <c r="B251" s="3" t="s">
        <v>15</v>
      </c>
      <c r="C251" s="4">
        <v>25863</v>
      </c>
      <c r="D251" s="3" t="s">
        <v>11</v>
      </c>
      <c r="E251" s="3" t="s">
        <v>259</v>
      </c>
      <c r="F251" s="4">
        <v>42721</v>
      </c>
      <c r="G251" s="9">
        <v>3100</v>
      </c>
      <c r="H251" s="47">
        <f ca="1">IF(C_Salariés[[#This Row],[Date de naissance]]="","",DATEDIF(C_Salariés[[#This Row],[Date de naissance]],TODAY(),"Y"))</f>
        <v>55</v>
      </c>
      <c r="I251" s="57">
        <f ca="1">IF(C_Salariés[[#This Row],[Date d''entrée dans l''entreprise]]="","",(TODAY()-C_Salariés[[#This Row],[Date d''entrée dans l''entreprise]])/365.25)</f>
        <v>9.073237508555783</v>
      </c>
    </row>
    <row r="252" spans="1:9" x14ac:dyDescent="0.2">
      <c r="A252" s="3" t="s">
        <v>375</v>
      </c>
      <c r="B252" s="3" t="s">
        <v>14</v>
      </c>
      <c r="C252" s="4">
        <v>30376</v>
      </c>
      <c r="D252" s="3" t="s">
        <v>6</v>
      </c>
      <c r="E252" s="3" t="s">
        <v>55</v>
      </c>
      <c r="F252" s="4">
        <v>43083</v>
      </c>
      <c r="G252" s="9">
        <v>5350</v>
      </c>
      <c r="H252" s="47">
        <f ca="1">IF(C_Salariés[[#This Row],[Date de naissance]]="","",DATEDIF(C_Salariés[[#This Row],[Date de naissance]],TODAY(),"Y"))</f>
        <v>42</v>
      </c>
      <c r="I252" s="57">
        <f ca="1">IF(C_Salariés[[#This Row],[Date d''entrée dans l''entreprise]]="","",(TODAY()-C_Salariés[[#This Row],[Date d''entrée dans l''entreprise]])/365.25)</f>
        <v>8.0821355236139638</v>
      </c>
    </row>
    <row r="253" spans="1:9" x14ac:dyDescent="0.2">
      <c r="A253" s="3" t="s">
        <v>362</v>
      </c>
      <c r="B253" s="3" t="s">
        <v>15</v>
      </c>
      <c r="C253" s="4">
        <v>35315</v>
      </c>
      <c r="D253" s="3" t="s">
        <v>8</v>
      </c>
      <c r="E253" s="3" t="s">
        <v>57</v>
      </c>
      <c r="F253" s="4">
        <v>42640</v>
      </c>
      <c r="G253" s="9">
        <v>5450</v>
      </c>
      <c r="H253" s="47">
        <f ca="1">IF(C_Salariés[[#This Row],[Date de naissance]]="","",DATEDIF(C_Salariés[[#This Row],[Date de naissance]],TODAY(),"Y"))</f>
        <v>29</v>
      </c>
      <c r="I253" s="57">
        <f ca="1">IF(C_Salariés[[#This Row],[Date d''entrée dans l''entreprise]]="","",(TODAY()-C_Salariés[[#This Row],[Date d''entrée dans l''entreprise]])/365.25)</f>
        <v>9.2950034223134832</v>
      </c>
    </row>
    <row r="254" spans="1:9" x14ac:dyDescent="0.2">
      <c r="A254" s="51" t="s">
        <v>150</v>
      </c>
      <c r="B254" s="51" t="s">
        <v>15</v>
      </c>
      <c r="C254" s="52">
        <v>23630</v>
      </c>
      <c r="D254" s="51" t="s">
        <v>7</v>
      </c>
      <c r="E254" s="51" t="s">
        <v>116</v>
      </c>
      <c r="F254" s="52">
        <v>45255</v>
      </c>
      <c r="G254" s="9">
        <v>2700</v>
      </c>
      <c r="H254" s="47">
        <f ca="1">IF(C_Salariés[[#This Row],[Date de naissance]]="","",DATEDIF(C_Salariés[[#This Row],[Date de naissance]],TODAY(),"Y"))</f>
        <v>61</v>
      </c>
      <c r="I254" s="57">
        <f ca="1">IF(C_Salariés[[#This Row],[Date d''entrée dans l''entreprise]]="","",(TODAY()-C_Salariés[[#This Row],[Date d''entrée dans l''entreprise]])/365.25)</f>
        <v>2.1355236139630391</v>
      </c>
    </row>
    <row r="255" spans="1:9" x14ac:dyDescent="0.2">
      <c r="A255" s="51" t="s">
        <v>123</v>
      </c>
      <c r="B255" s="51" t="s">
        <v>15</v>
      </c>
      <c r="C255" s="52">
        <v>31566</v>
      </c>
      <c r="D255" s="51" t="s">
        <v>7</v>
      </c>
      <c r="E255" s="51" t="s">
        <v>260</v>
      </c>
      <c r="F255" s="52">
        <v>45203</v>
      </c>
      <c r="G255" s="9">
        <v>5150</v>
      </c>
      <c r="H255" s="47">
        <f ca="1">IF(C_Salariés[[#This Row],[Date de naissance]]="","",DATEDIF(C_Salariés[[#This Row],[Date de naissance]],TODAY(),"Y"))</f>
        <v>39</v>
      </c>
      <c r="I255" s="57">
        <f ca="1">IF(C_Salariés[[#This Row],[Date d''entrée dans l''entreprise]]="","",(TODAY()-C_Salariés[[#This Row],[Date d''entrée dans l''entreprise]])/365.25)</f>
        <v>2.2778918548939084</v>
      </c>
    </row>
    <row r="256" spans="1:9" x14ac:dyDescent="0.2">
      <c r="A256" s="3" t="s">
        <v>207</v>
      </c>
      <c r="B256" s="3" t="s">
        <v>14</v>
      </c>
      <c r="C256" s="4">
        <v>36118</v>
      </c>
      <c r="D256" s="3" t="s">
        <v>7</v>
      </c>
      <c r="E256" s="3" t="s">
        <v>116</v>
      </c>
      <c r="F256" s="4">
        <v>45529</v>
      </c>
      <c r="G256" s="9">
        <v>2700</v>
      </c>
      <c r="H256" s="47">
        <f ca="1">IF(C_Salariés[[#This Row],[Date de naissance]]="","",DATEDIF(C_Salariés[[#This Row],[Date de naissance]],TODAY(),"Y"))</f>
        <v>27</v>
      </c>
      <c r="I256" s="57">
        <f ca="1">IF(C_Salariés[[#This Row],[Date d''entrée dans l''entreprise]]="","",(TODAY()-C_Salariés[[#This Row],[Date d''entrée dans l''entreprise]])/365.25)</f>
        <v>1.3853524982888432</v>
      </c>
    </row>
    <row r="257" spans="1:9" x14ac:dyDescent="0.2">
      <c r="A257" s="3" t="s">
        <v>398</v>
      </c>
      <c r="B257" s="3" t="s">
        <v>14</v>
      </c>
      <c r="C257" s="4">
        <v>34566</v>
      </c>
      <c r="D257" s="3" t="s">
        <v>7</v>
      </c>
      <c r="E257" s="3" t="s">
        <v>257</v>
      </c>
      <c r="F257" s="4">
        <v>42355</v>
      </c>
      <c r="G257" s="9">
        <v>3050</v>
      </c>
      <c r="H257" s="47">
        <f ca="1">IF(C_Salariés[[#This Row],[Date de naissance]]="","",DATEDIF(C_Salariés[[#This Row],[Date de naissance]],TODAY(),"Y"))</f>
        <v>31</v>
      </c>
      <c r="I257" s="57">
        <f ca="1">IF(C_Salariés[[#This Row],[Date d''entrée dans l''entreprise]]="","",(TODAY()-C_Salariés[[#This Row],[Date d''entrée dans l''entreprise]])/365.25)</f>
        <v>10.075290896646132</v>
      </c>
    </row>
    <row r="258" spans="1:9" x14ac:dyDescent="0.2">
      <c r="A258" s="3" t="s">
        <v>365</v>
      </c>
      <c r="B258" s="3" t="s">
        <v>15</v>
      </c>
      <c r="C258" s="4">
        <v>24755</v>
      </c>
      <c r="D258" s="3" t="s">
        <v>6</v>
      </c>
      <c r="E258" s="3" t="s">
        <v>65</v>
      </c>
      <c r="F258" s="4">
        <v>43764</v>
      </c>
      <c r="G258" s="9">
        <v>4650</v>
      </c>
      <c r="H258" s="47">
        <f ca="1">IF(C_Salariés[[#This Row],[Date de naissance]]="","",DATEDIF(C_Salariés[[#This Row],[Date de naissance]],TODAY(),"Y"))</f>
        <v>58</v>
      </c>
      <c r="I258" s="57">
        <f ca="1">IF(C_Salariés[[#This Row],[Date d''entrée dans l''entreprise]]="","",(TODAY()-C_Salariés[[#This Row],[Date d''entrée dans l''entreprise]])/365.25)</f>
        <v>6.2176591375770016</v>
      </c>
    </row>
    <row r="259" spans="1:9" x14ac:dyDescent="0.2">
      <c r="A259" s="3" t="s">
        <v>439</v>
      </c>
      <c r="B259" s="3" t="s">
        <v>15</v>
      </c>
      <c r="C259" s="4">
        <v>33576</v>
      </c>
      <c r="D259" s="3" t="s">
        <v>4</v>
      </c>
      <c r="E259" s="3" t="s">
        <v>62</v>
      </c>
      <c r="F259" s="4">
        <v>42181</v>
      </c>
      <c r="G259" s="9">
        <v>3850</v>
      </c>
      <c r="H259" s="47">
        <f ca="1">IF(C_Salariés[[#This Row],[Date de naissance]]="","",DATEDIF(C_Salariés[[#This Row],[Date de naissance]],TODAY(),"Y"))</f>
        <v>34</v>
      </c>
      <c r="I259" s="57">
        <f ca="1">IF(C_Salariés[[#This Row],[Date d''entrée dans l''entreprise]]="","",(TODAY()-C_Salariés[[#This Row],[Date d''entrée dans l''entreprise]])/365.25)</f>
        <v>10.551676933607119</v>
      </c>
    </row>
    <row r="260" spans="1:9" x14ac:dyDescent="0.2">
      <c r="A260" s="3" t="s">
        <v>306</v>
      </c>
      <c r="B260" s="3" t="s">
        <v>15</v>
      </c>
      <c r="C260" s="4">
        <v>31881</v>
      </c>
      <c r="D260" s="3" t="s">
        <v>7</v>
      </c>
      <c r="E260" s="3" t="s">
        <v>257</v>
      </c>
      <c r="F260" s="4">
        <v>42245</v>
      </c>
      <c r="G260" s="9">
        <v>3150</v>
      </c>
      <c r="H260" s="47">
        <f ca="1">IF(C_Salariés[[#This Row],[Date de naissance]]="","",DATEDIF(C_Salariés[[#This Row],[Date de naissance]],TODAY(),"Y"))</f>
        <v>38</v>
      </c>
      <c r="I260" s="57">
        <f ca="1">IF(C_Salariés[[#This Row],[Date d''entrée dans l''entreprise]]="","",(TODAY()-C_Salariés[[#This Row],[Date d''entrée dans l''entreprise]])/365.25)</f>
        <v>10.376454483230663</v>
      </c>
    </row>
    <row r="261" spans="1:9" x14ac:dyDescent="0.2">
      <c r="A261" s="3" t="s">
        <v>339</v>
      </c>
      <c r="B261" s="3" t="s">
        <v>14</v>
      </c>
      <c r="C261" s="4">
        <v>30203</v>
      </c>
      <c r="D261" s="3" t="s">
        <v>4</v>
      </c>
      <c r="E261" s="3" t="s">
        <v>13</v>
      </c>
      <c r="F261" s="4">
        <v>44801</v>
      </c>
      <c r="G261" s="9">
        <v>4450</v>
      </c>
      <c r="H261" s="47">
        <f ca="1">IF(C_Salariés[[#This Row],[Date de naissance]]="","",DATEDIF(C_Salariés[[#This Row],[Date de naissance]],TODAY(),"Y"))</f>
        <v>43</v>
      </c>
      <c r="I261" s="57">
        <f ca="1">IF(C_Salariés[[#This Row],[Date d''entrée dans l''entreprise]]="","",(TODAY()-C_Salariés[[#This Row],[Date d''entrée dans l''entreprise]])/365.25)</f>
        <v>3.378507871321013</v>
      </c>
    </row>
    <row r="262" spans="1:9" x14ac:dyDescent="0.2">
      <c r="A262" s="51" t="s">
        <v>161</v>
      </c>
      <c r="B262" s="51" t="s">
        <v>15</v>
      </c>
      <c r="C262" s="52">
        <v>33396</v>
      </c>
      <c r="D262" s="51" t="s">
        <v>7</v>
      </c>
      <c r="E262" s="51" t="s">
        <v>257</v>
      </c>
      <c r="F262" s="52">
        <v>44660</v>
      </c>
      <c r="G262" s="9">
        <v>3050</v>
      </c>
      <c r="H262" s="47">
        <f ca="1">IF(C_Salariés[[#This Row],[Date de naissance]]="","",DATEDIF(C_Salariés[[#This Row],[Date de naissance]],TODAY(),"Y"))</f>
        <v>34</v>
      </c>
      <c r="I262" s="57">
        <f ca="1">IF(C_Salariés[[#This Row],[Date d''entrée dans l''entreprise]]="","",(TODAY()-C_Salariés[[#This Row],[Date d''entrée dans l''entreprise]])/365.25)</f>
        <v>3.7645448323066395</v>
      </c>
    </row>
    <row r="263" spans="1:9" x14ac:dyDescent="0.2">
      <c r="A263" s="3" t="s">
        <v>173</v>
      </c>
      <c r="B263" s="3" t="s">
        <v>15</v>
      </c>
      <c r="C263" s="4">
        <v>19676</v>
      </c>
      <c r="D263" s="3" t="s">
        <v>8</v>
      </c>
      <c r="E263" s="3" t="s">
        <v>57</v>
      </c>
      <c r="F263" s="4">
        <v>43983</v>
      </c>
      <c r="G263" s="9">
        <v>4600</v>
      </c>
      <c r="H263" s="47">
        <f ca="1">IF(C_Salariés[[#This Row],[Date de naissance]]="","",DATEDIF(C_Salariés[[#This Row],[Date de naissance]],TODAY(),"Y"))</f>
        <v>72</v>
      </c>
      <c r="I263" s="57">
        <f ca="1">IF(C_Salariés[[#This Row],[Date d''entrée dans l''entreprise]]="","",(TODAY()-C_Salariés[[#This Row],[Date d''entrée dans l''entreprise]])/365.25)</f>
        <v>5.6180698151950716</v>
      </c>
    </row>
    <row r="264" spans="1:9" x14ac:dyDescent="0.2">
      <c r="A264" s="51" t="s">
        <v>135</v>
      </c>
      <c r="B264" s="51" t="s">
        <v>14</v>
      </c>
      <c r="C264" s="52">
        <v>32794</v>
      </c>
      <c r="D264" s="51" t="s">
        <v>11</v>
      </c>
      <c r="E264" s="51" t="s">
        <v>120</v>
      </c>
      <c r="F264" s="52">
        <v>45185</v>
      </c>
      <c r="G264" s="9">
        <v>5550</v>
      </c>
      <c r="H264" s="47">
        <f ca="1">IF(C_Salariés[[#This Row],[Date de naissance]]="","",DATEDIF(C_Salariés[[#This Row],[Date de naissance]],TODAY(),"Y"))</f>
        <v>36</v>
      </c>
      <c r="I264" s="57">
        <f ca="1">IF(C_Salariés[[#This Row],[Date d''entrée dans l''entreprise]]="","",(TODAY()-C_Salariés[[#This Row],[Date d''entrée dans l''entreprise]])/365.25)</f>
        <v>2.3271731690622861</v>
      </c>
    </row>
    <row r="265" spans="1:9" x14ac:dyDescent="0.2">
      <c r="A265" s="3" t="s">
        <v>221</v>
      </c>
      <c r="B265" s="3" t="s">
        <v>15</v>
      </c>
      <c r="C265" s="4">
        <v>23162</v>
      </c>
      <c r="D265" s="3" t="s">
        <v>10</v>
      </c>
      <c r="E265" s="3" t="s">
        <v>119</v>
      </c>
      <c r="F265" s="4">
        <v>44728</v>
      </c>
      <c r="G265" s="9">
        <v>2850</v>
      </c>
      <c r="H265" s="47">
        <f ca="1">IF(C_Salariés[[#This Row],[Date de naissance]]="","",DATEDIF(C_Salariés[[#This Row],[Date de naissance]],TODAY(),"Y"))</f>
        <v>62</v>
      </c>
      <c r="I265" s="57">
        <f ca="1">IF(C_Salariés[[#This Row],[Date d''entrée dans l''entreprise]]="","",(TODAY()-C_Salariés[[#This Row],[Date d''entrée dans l''entreprise]])/365.25)</f>
        <v>3.5783709787816562</v>
      </c>
    </row>
    <row r="266" spans="1:9" x14ac:dyDescent="0.2">
      <c r="A266" s="3" t="s">
        <v>357</v>
      </c>
      <c r="B266" s="3" t="s">
        <v>15</v>
      </c>
      <c r="C266" s="4">
        <v>36158</v>
      </c>
      <c r="D266" s="3" t="s">
        <v>11</v>
      </c>
      <c r="E266" s="3" t="s">
        <v>61</v>
      </c>
      <c r="F266" s="4">
        <v>44665</v>
      </c>
      <c r="G266" s="9">
        <v>3150</v>
      </c>
      <c r="H266" s="47">
        <f ca="1">IF(C_Salariés[[#This Row],[Date de naissance]]="","",DATEDIF(C_Salariés[[#This Row],[Date de naissance]],TODAY(),"Y"))</f>
        <v>27</v>
      </c>
      <c r="I266" s="57">
        <f ca="1">IF(C_Salariés[[#This Row],[Date d''entrée dans l''entreprise]]="","",(TODAY()-C_Salariés[[#This Row],[Date d''entrée dans l''entreprise]])/365.25)</f>
        <v>3.7508555783709787</v>
      </c>
    </row>
    <row r="267" spans="1:9" x14ac:dyDescent="0.2">
      <c r="A267" s="51" t="s">
        <v>129</v>
      </c>
      <c r="B267" s="51" t="s">
        <v>14</v>
      </c>
      <c r="C267" s="52">
        <v>35719</v>
      </c>
      <c r="D267" s="51" t="s">
        <v>7</v>
      </c>
      <c r="E267" s="51" t="s">
        <v>53</v>
      </c>
      <c r="F267" s="52">
        <v>42303</v>
      </c>
      <c r="G267" s="9">
        <v>2300</v>
      </c>
      <c r="H267" s="47">
        <f ca="1">IF(C_Salariés[[#This Row],[Date de naissance]]="","",DATEDIF(C_Salariés[[#This Row],[Date de naissance]],TODAY(),"Y"))</f>
        <v>28</v>
      </c>
      <c r="I267" s="57">
        <f ca="1">IF(C_Salariés[[#This Row],[Date d''entrée dans l''entreprise]]="","",(TODAY()-C_Salariés[[#This Row],[Date d''entrée dans l''entreprise]])/365.25)</f>
        <v>10.217659137577002</v>
      </c>
    </row>
    <row r="268" spans="1:9" x14ac:dyDescent="0.2">
      <c r="A268" s="3" t="s">
        <v>417</v>
      </c>
      <c r="B268" s="3" t="s">
        <v>15</v>
      </c>
      <c r="C268" s="4">
        <v>30641</v>
      </c>
      <c r="D268" s="3" t="s">
        <v>4</v>
      </c>
      <c r="E268" s="3" t="s">
        <v>5</v>
      </c>
      <c r="F268" s="4">
        <v>43849</v>
      </c>
      <c r="G268" s="9">
        <v>2800</v>
      </c>
      <c r="H268" s="47">
        <f ca="1">IF(C_Salariés[[#This Row],[Date de naissance]]="","",DATEDIF(C_Salariés[[#This Row],[Date de naissance]],TODAY(),"Y"))</f>
        <v>42</v>
      </c>
      <c r="I268" s="57">
        <f ca="1">IF(C_Salariés[[#This Row],[Date d''entrée dans l''entreprise]]="","",(TODAY()-C_Salariés[[#This Row],[Date d''entrée dans l''entreprise]])/365.25)</f>
        <v>5.9849418206707732</v>
      </c>
    </row>
    <row r="269" spans="1:9" x14ac:dyDescent="0.2">
      <c r="A269" s="3" t="s">
        <v>100</v>
      </c>
      <c r="B269" s="3" t="s">
        <v>15</v>
      </c>
      <c r="C269" s="4">
        <v>30088</v>
      </c>
      <c r="D269" s="3" t="s">
        <v>6</v>
      </c>
      <c r="E269" s="3" t="s">
        <v>258</v>
      </c>
      <c r="F269" s="4">
        <v>42819</v>
      </c>
      <c r="G269" s="9">
        <v>2800</v>
      </c>
      <c r="H269" s="47">
        <f ca="1">IF(C_Salariés[[#This Row],[Date de naissance]]="","",DATEDIF(C_Salariés[[#This Row],[Date de naissance]],TODAY(),"Y"))</f>
        <v>43</v>
      </c>
      <c r="I269" s="58">
        <f ca="1">IF(C_Salariés[[#This Row],[Date d''entrée dans l''entreprise]]="","",(TODAY()-C_Salariés[[#This Row],[Date d''entrée dans l''entreprise]])/365.25)</f>
        <v>8.8049281314168386</v>
      </c>
    </row>
    <row r="270" spans="1:9" x14ac:dyDescent="0.2">
      <c r="A270" s="3" t="s">
        <v>420</v>
      </c>
      <c r="B270" s="3" t="s">
        <v>15</v>
      </c>
      <c r="C270" s="4">
        <v>31545</v>
      </c>
      <c r="D270" s="3" t="s">
        <v>7</v>
      </c>
      <c r="E270" s="3" t="s">
        <v>53</v>
      </c>
      <c r="F270" s="4">
        <v>43645</v>
      </c>
      <c r="G270" s="9">
        <v>2200</v>
      </c>
      <c r="H270" s="47">
        <f ca="1">IF(C_Salariés[[#This Row],[Date de naissance]]="","",DATEDIF(C_Salariés[[#This Row],[Date de naissance]],TODAY(),"Y"))</f>
        <v>39</v>
      </c>
      <c r="I270" s="57">
        <f ca="1">IF(C_Salariés[[#This Row],[Date d''entrée dans l''entreprise]]="","",(TODAY()-C_Salariés[[#This Row],[Date d''entrée dans l''entreprise]])/365.25)</f>
        <v>6.5434633812457221</v>
      </c>
    </row>
    <row r="271" spans="1:9" x14ac:dyDescent="0.2">
      <c r="A271" s="3" t="s">
        <v>175</v>
      </c>
      <c r="B271" s="3" t="s">
        <v>15</v>
      </c>
      <c r="C271" s="4">
        <v>27546</v>
      </c>
      <c r="D271" s="3" t="s">
        <v>7</v>
      </c>
      <c r="E271" s="3" t="s">
        <v>51</v>
      </c>
      <c r="F271" s="4">
        <v>42544</v>
      </c>
      <c r="G271" s="9">
        <v>2400</v>
      </c>
      <c r="H271" s="47">
        <f ca="1">IF(C_Salariés[[#This Row],[Date de naissance]]="","",DATEDIF(C_Salariés[[#This Row],[Date de naissance]],TODAY(),"Y"))</f>
        <v>50</v>
      </c>
      <c r="I271" s="57">
        <f ca="1">IF(C_Salariés[[#This Row],[Date d''entrée dans l''entreprise]]="","",(TODAY()-C_Salariés[[#This Row],[Date d''entrée dans l''entreprise]])/365.25)</f>
        <v>9.5578370978781653</v>
      </c>
    </row>
    <row r="272" spans="1:9" x14ac:dyDescent="0.2">
      <c r="A272" s="3" t="s">
        <v>77</v>
      </c>
      <c r="B272" s="3" t="s">
        <v>14</v>
      </c>
      <c r="C272" s="4">
        <v>31910</v>
      </c>
      <c r="D272" s="3" t="s">
        <v>6</v>
      </c>
      <c r="E272" s="3" t="s">
        <v>60</v>
      </c>
      <c r="F272" s="4">
        <v>44418</v>
      </c>
      <c r="G272" s="9">
        <v>2850</v>
      </c>
      <c r="H272" s="47">
        <f ca="1">IF(C_Salariés[[#This Row],[Date de naissance]]="","",DATEDIF(C_Salariés[[#This Row],[Date de naissance]],TODAY(),"Y"))</f>
        <v>38</v>
      </c>
      <c r="I272" s="58">
        <f ca="1">IF(C_Salariés[[#This Row],[Date d''entrée dans l''entreprise]]="","",(TODAY()-C_Salariés[[#This Row],[Date d''entrée dans l''entreprise]])/365.25)</f>
        <v>4.4271047227926079</v>
      </c>
    </row>
    <row r="273" spans="1:9" x14ac:dyDescent="0.2">
      <c r="A273" s="51" t="s">
        <v>159</v>
      </c>
      <c r="B273" s="51" t="s">
        <v>15</v>
      </c>
      <c r="C273" s="52">
        <v>32805</v>
      </c>
      <c r="D273" s="51" t="s">
        <v>11</v>
      </c>
      <c r="E273" s="51" t="s">
        <v>259</v>
      </c>
      <c r="F273" s="52">
        <v>43267</v>
      </c>
      <c r="G273" s="9">
        <v>2550</v>
      </c>
      <c r="H273" s="47">
        <f ca="1">IF(C_Salariés[[#This Row],[Date de naissance]]="","",DATEDIF(C_Salariés[[#This Row],[Date de naissance]],TODAY(),"Y"))</f>
        <v>36</v>
      </c>
      <c r="I273" s="57">
        <f ca="1">IF(C_Salariés[[#This Row],[Date d''entrée dans l''entreprise]]="","",(TODAY()-C_Salariés[[#This Row],[Date d''entrée dans l''entreprise]])/365.25)</f>
        <v>7.5783709787816562</v>
      </c>
    </row>
    <row r="274" spans="1:9" x14ac:dyDescent="0.2">
      <c r="A274" s="51" t="s">
        <v>127</v>
      </c>
      <c r="B274" s="51" t="s">
        <v>15</v>
      </c>
      <c r="C274" s="52">
        <v>31228</v>
      </c>
      <c r="D274" s="51" t="s">
        <v>11</v>
      </c>
      <c r="E274" s="51" t="s">
        <v>120</v>
      </c>
      <c r="F274" s="52">
        <v>42525</v>
      </c>
      <c r="G274" s="9">
        <v>5850</v>
      </c>
      <c r="H274" s="47">
        <f ca="1">IF(C_Salariés[[#This Row],[Date de naissance]]="","",DATEDIF(C_Salariés[[#This Row],[Date de naissance]],TODAY(),"Y"))</f>
        <v>40</v>
      </c>
      <c r="I274" s="57">
        <f ca="1">IF(C_Salariés[[#This Row],[Date d''entrée dans l''entreprise]]="","",(TODAY()-C_Salariés[[#This Row],[Date d''entrée dans l''entreprise]])/365.25)</f>
        <v>9.6098562628336754</v>
      </c>
    </row>
    <row r="275" spans="1:9" x14ac:dyDescent="0.2">
      <c r="A275" s="3" t="s">
        <v>322</v>
      </c>
      <c r="B275" s="3" t="s">
        <v>15</v>
      </c>
      <c r="C275" s="4">
        <v>25900</v>
      </c>
      <c r="D275" s="3" t="s">
        <v>8</v>
      </c>
      <c r="E275" s="3" t="s">
        <v>9</v>
      </c>
      <c r="F275" s="4">
        <v>43862</v>
      </c>
      <c r="G275" s="9">
        <v>2750</v>
      </c>
      <c r="H275" s="47">
        <f ca="1">IF(C_Salariés[[#This Row],[Date de naissance]]="","",DATEDIF(C_Salariés[[#This Row],[Date de naissance]],TODAY(),"Y"))</f>
        <v>55</v>
      </c>
      <c r="I275" s="57">
        <f ca="1">IF(C_Salariés[[#This Row],[Date d''entrée dans l''entreprise]]="","",(TODAY()-C_Salariés[[#This Row],[Date d''entrée dans l''entreprise]])/365.25)</f>
        <v>5.9493497604380563</v>
      </c>
    </row>
    <row r="276" spans="1:9" x14ac:dyDescent="0.2">
      <c r="A276" s="3" t="s">
        <v>371</v>
      </c>
      <c r="B276" s="3" t="s">
        <v>15</v>
      </c>
      <c r="C276" s="4">
        <v>23121</v>
      </c>
      <c r="D276" s="3" t="s">
        <v>7</v>
      </c>
      <c r="E276" s="3" t="s">
        <v>260</v>
      </c>
      <c r="F276" s="4">
        <v>42086</v>
      </c>
      <c r="G276" s="9">
        <v>5850</v>
      </c>
      <c r="H276" s="47">
        <f ca="1">IF(C_Salariés[[#This Row],[Date de naissance]]="","",DATEDIF(C_Salariés[[#This Row],[Date de naissance]],TODAY(),"Y"))</f>
        <v>62</v>
      </c>
      <c r="I276" s="57">
        <f ca="1">IF(C_Salariés[[#This Row],[Date d''entrée dans l''entreprise]]="","",(TODAY()-C_Salariés[[#This Row],[Date d''entrée dans l''entreprise]])/365.25)</f>
        <v>10.811772758384668</v>
      </c>
    </row>
    <row r="277" spans="1:9" x14ac:dyDescent="0.2">
      <c r="A277" s="3" t="s">
        <v>225</v>
      </c>
      <c r="B277" s="3" t="s">
        <v>15</v>
      </c>
      <c r="C277" s="4">
        <v>25666</v>
      </c>
      <c r="D277" s="3" t="s">
        <v>10</v>
      </c>
      <c r="E277" s="3" t="s">
        <v>54</v>
      </c>
      <c r="F277" s="4">
        <v>43798</v>
      </c>
      <c r="G277" s="9">
        <v>2450</v>
      </c>
      <c r="H277" s="47">
        <f ca="1">IF(C_Salariés[[#This Row],[Date de naissance]]="","",DATEDIF(C_Salariés[[#This Row],[Date de naissance]],TODAY(),"Y"))</f>
        <v>55</v>
      </c>
      <c r="I277" s="57">
        <f ca="1">IF(C_Salariés[[#This Row],[Date d''entrée dans l''entreprise]]="","",(TODAY()-C_Salariés[[#This Row],[Date d''entrée dans l''entreprise]])/365.25)</f>
        <v>6.1245722108145104</v>
      </c>
    </row>
    <row r="278" spans="1:9" x14ac:dyDescent="0.2">
      <c r="A278" s="3" t="s">
        <v>268</v>
      </c>
      <c r="B278" s="3" t="s">
        <v>14</v>
      </c>
      <c r="C278" s="4">
        <v>33686</v>
      </c>
      <c r="D278" s="3" t="s">
        <v>6</v>
      </c>
      <c r="E278" s="3" t="s">
        <v>65</v>
      </c>
      <c r="F278" s="4">
        <v>45178</v>
      </c>
      <c r="G278" s="9">
        <v>4400</v>
      </c>
      <c r="H278" s="47">
        <f ca="1">IF(C_Salariés[[#This Row],[Date de naissance]]="","",DATEDIF(C_Salariés[[#This Row],[Date de naissance]],TODAY(),"Y"))</f>
        <v>33</v>
      </c>
      <c r="I278" s="57">
        <f ca="1">IF(C_Salariés[[#This Row],[Date d''entrée dans l''entreprise]]="","",(TODAY()-C_Salariés[[#This Row],[Date d''entrée dans l''entreprise]])/365.25)</f>
        <v>2.346338124572211</v>
      </c>
    </row>
    <row r="279" spans="1:9" x14ac:dyDescent="0.2">
      <c r="A279" s="3" t="s">
        <v>206</v>
      </c>
      <c r="B279" s="3" t="s">
        <v>14</v>
      </c>
      <c r="C279" s="4">
        <v>34700</v>
      </c>
      <c r="D279" s="3" t="s">
        <v>11</v>
      </c>
      <c r="E279" s="3" t="s">
        <v>64</v>
      </c>
      <c r="F279" s="4">
        <v>42697</v>
      </c>
      <c r="G279" s="9">
        <v>4600</v>
      </c>
      <c r="H279" s="47">
        <f ca="1">IF(C_Salariés[[#This Row],[Date de naissance]]="","",DATEDIF(C_Salariés[[#This Row],[Date de naissance]],TODAY(),"Y"))</f>
        <v>31</v>
      </c>
      <c r="I279" s="57">
        <f ca="1">IF(C_Salariés[[#This Row],[Date d''entrée dans l''entreprise]]="","",(TODAY()-C_Salariés[[#This Row],[Date d''entrée dans l''entreprise]])/365.25)</f>
        <v>9.1389459274469544</v>
      </c>
    </row>
    <row r="280" spans="1:9" x14ac:dyDescent="0.2">
      <c r="A280" s="3" t="s">
        <v>82</v>
      </c>
      <c r="B280" s="3" t="s">
        <v>15</v>
      </c>
      <c r="C280" s="4">
        <v>34790</v>
      </c>
      <c r="D280" s="3" t="s">
        <v>7</v>
      </c>
      <c r="E280" s="3" t="s">
        <v>116</v>
      </c>
      <c r="F280" s="4">
        <v>42658</v>
      </c>
      <c r="G280" s="9">
        <v>2300</v>
      </c>
      <c r="H280" s="47">
        <f ca="1">IF(C_Salariés[[#This Row],[Date de naissance]]="","",DATEDIF(C_Salariés[[#This Row],[Date de naissance]],TODAY(),"Y"))</f>
        <v>30</v>
      </c>
      <c r="I280" s="58">
        <f ca="1">IF(C_Salariés[[#This Row],[Date d''entrée dans l''entreprise]]="","",(TODAY()-C_Salariés[[#This Row],[Date d''entrée dans l''entreprise]])/365.25)</f>
        <v>9.245722108145106</v>
      </c>
    </row>
    <row r="281" spans="1:9" x14ac:dyDescent="0.2">
      <c r="A281" s="3" t="s">
        <v>237</v>
      </c>
      <c r="B281" s="3" t="s">
        <v>15</v>
      </c>
      <c r="C281" s="4">
        <v>26460</v>
      </c>
      <c r="D281" s="3" t="s">
        <v>7</v>
      </c>
      <c r="E281" s="3" t="s">
        <v>116</v>
      </c>
      <c r="F281" s="4">
        <v>44966</v>
      </c>
      <c r="G281" s="9">
        <v>3050</v>
      </c>
      <c r="H281" s="47">
        <f ca="1">IF(C_Salariés[[#This Row],[Date de naissance]]="","",DATEDIF(C_Salariés[[#This Row],[Date de naissance]],TODAY(),"Y"))</f>
        <v>53</v>
      </c>
      <c r="I281" s="57">
        <f ca="1">IF(C_Salariés[[#This Row],[Date d''entrée dans l''entreprise]]="","",(TODAY()-C_Salariés[[#This Row],[Date d''entrée dans l''entreprise]])/365.25)</f>
        <v>2.9267624914442161</v>
      </c>
    </row>
    <row r="282" spans="1:9" x14ac:dyDescent="0.2">
      <c r="A282" s="3" t="s">
        <v>399</v>
      </c>
      <c r="B282" s="3" t="s">
        <v>15</v>
      </c>
      <c r="C282" s="4">
        <v>33608</v>
      </c>
      <c r="D282" s="3" t="s">
        <v>7</v>
      </c>
      <c r="E282" s="3" t="s">
        <v>51</v>
      </c>
      <c r="F282" s="4">
        <v>43884</v>
      </c>
      <c r="G282" s="9">
        <v>3300</v>
      </c>
      <c r="H282" s="47">
        <f ca="1">IF(C_Salariés[[#This Row],[Date de naissance]]="","",DATEDIF(C_Salariés[[#This Row],[Date de naissance]],TODAY(),"Y"))</f>
        <v>34</v>
      </c>
      <c r="I282" s="57">
        <f ca="1">IF(C_Salariés[[#This Row],[Date d''entrée dans l''entreprise]]="","",(TODAY()-C_Salariés[[#This Row],[Date d''entrée dans l''entreprise]])/365.25)</f>
        <v>5.8891170431211499</v>
      </c>
    </row>
    <row r="283" spans="1:9" x14ac:dyDescent="0.2">
      <c r="A283" s="3" t="s">
        <v>264</v>
      </c>
      <c r="B283" s="3" t="s">
        <v>15</v>
      </c>
      <c r="C283" s="4">
        <v>28994</v>
      </c>
      <c r="D283" s="3" t="s">
        <v>6</v>
      </c>
      <c r="E283" s="3" t="s">
        <v>55</v>
      </c>
      <c r="F283" s="4">
        <v>45082</v>
      </c>
      <c r="G283" s="9">
        <v>4500</v>
      </c>
      <c r="H283" s="47">
        <f ca="1">IF(C_Salariés[[#This Row],[Date de naissance]]="","",DATEDIF(C_Salariés[[#This Row],[Date de naissance]],TODAY(),"Y"))</f>
        <v>46</v>
      </c>
      <c r="I283" s="57">
        <f ca="1">IF(C_Salariés[[#This Row],[Date d''entrée dans l''entreprise]]="","",(TODAY()-C_Salariés[[#This Row],[Date d''entrée dans l''entreprise]])/365.25)</f>
        <v>2.6091718001368926</v>
      </c>
    </row>
    <row r="284" spans="1:9" x14ac:dyDescent="0.2">
      <c r="A284" s="3" t="s">
        <v>300</v>
      </c>
      <c r="B284" s="3" t="s">
        <v>15</v>
      </c>
      <c r="C284" s="4">
        <v>35534</v>
      </c>
      <c r="D284" s="3" t="s">
        <v>8</v>
      </c>
      <c r="E284" s="3" t="s">
        <v>9</v>
      </c>
      <c r="F284" s="4">
        <v>42599</v>
      </c>
      <c r="G284" s="9">
        <v>3350</v>
      </c>
      <c r="H284" s="47">
        <f ca="1">IF(C_Salariés[[#This Row],[Date de naissance]]="","",DATEDIF(C_Salariés[[#This Row],[Date de naissance]],TODAY(),"Y"))</f>
        <v>28</v>
      </c>
      <c r="I284" s="57">
        <f ca="1">IF(C_Salariés[[#This Row],[Date d''entrée dans l''entreprise]]="","",(TODAY()-C_Salariés[[#This Row],[Date d''entrée dans l''entreprise]])/365.25)</f>
        <v>9.4072553045859006</v>
      </c>
    </row>
    <row r="285" spans="1:9" x14ac:dyDescent="0.2">
      <c r="A285" s="3" t="s">
        <v>169</v>
      </c>
      <c r="B285" s="3" t="s">
        <v>14</v>
      </c>
      <c r="C285" s="4">
        <v>31233</v>
      </c>
      <c r="D285" s="3" t="s">
        <v>11</v>
      </c>
      <c r="E285" s="3" t="s">
        <v>259</v>
      </c>
      <c r="F285" s="4">
        <v>44490</v>
      </c>
      <c r="G285" s="9">
        <v>3750</v>
      </c>
      <c r="H285" s="47">
        <f ca="1">IF(C_Salariés[[#This Row],[Date de naissance]]="","",DATEDIF(C_Salariés[[#This Row],[Date de naissance]],TODAY(),"Y"))</f>
        <v>40</v>
      </c>
      <c r="I285" s="57">
        <f ca="1">IF(C_Salariés[[#This Row],[Date d''entrée dans l''entreprise]]="","",(TODAY()-C_Salariés[[#This Row],[Date d''entrée dans l''entreprise]])/365.25)</f>
        <v>4.2299794661190964</v>
      </c>
    </row>
    <row r="286" spans="1:9" x14ac:dyDescent="0.2">
      <c r="A286" s="3" t="s">
        <v>176</v>
      </c>
      <c r="B286" s="3" t="s">
        <v>15</v>
      </c>
      <c r="C286" s="4">
        <v>19315</v>
      </c>
      <c r="D286" s="3" t="s">
        <v>7</v>
      </c>
      <c r="E286" s="3" t="s">
        <v>257</v>
      </c>
      <c r="F286" s="4">
        <v>43626</v>
      </c>
      <c r="G286" s="9">
        <v>3100</v>
      </c>
      <c r="H286" s="47">
        <f ca="1">IF(C_Salariés[[#This Row],[Date de naissance]]="","",DATEDIF(C_Salariés[[#This Row],[Date de naissance]],TODAY(),"Y"))</f>
        <v>73</v>
      </c>
      <c r="I286" s="57">
        <f ca="1">IF(C_Salariés[[#This Row],[Date d''entrée dans l''entreprise]]="","",(TODAY()-C_Salariés[[#This Row],[Date d''entrée dans l''entreprise]])/365.25)</f>
        <v>6.5954825462012323</v>
      </c>
    </row>
    <row r="287" spans="1:9" x14ac:dyDescent="0.2">
      <c r="A287" s="3" t="s">
        <v>187</v>
      </c>
      <c r="B287" s="3" t="s">
        <v>15</v>
      </c>
      <c r="C287" s="4">
        <v>29718</v>
      </c>
      <c r="D287" s="3" t="s">
        <v>7</v>
      </c>
      <c r="E287" s="3" t="s">
        <v>260</v>
      </c>
      <c r="F287" s="4">
        <v>43608</v>
      </c>
      <c r="G287" s="9">
        <v>5300</v>
      </c>
      <c r="H287" s="47">
        <f ca="1">IF(C_Salariés[[#This Row],[Date de naissance]]="","",DATEDIF(C_Salariés[[#This Row],[Date de naissance]],TODAY(),"Y"))</f>
        <v>44</v>
      </c>
      <c r="I287" s="57">
        <f ca="1">IF(C_Salariés[[#This Row],[Date d''entrée dans l''entreprise]]="","",(TODAY()-C_Salariés[[#This Row],[Date d''entrée dans l''entreprise]])/365.25)</f>
        <v>6.6447638603696095</v>
      </c>
    </row>
    <row r="288" spans="1:9" x14ac:dyDescent="0.2">
      <c r="A288" s="3" t="s">
        <v>327</v>
      </c>
      <c r="B288" s="3" t="s">
        <v>15</v>
      </c>
      <c r="C288" s="4">
        <v>32712</v>
      </c>
      <c r="D288" s="3" t="s">
        <v>8</v>
      </c>
      <c r="E288" s="3" t="s">
        <v>118</v>
      </c>
      <c r="F288" s="4">
        <v>44257</v>
      </c>
      <c r="G288" s="9">
        <v>2900</v>
      </c>
      <c r="H288" s="47">
        <f ca="1">IF(C_Salariés[[#This Row],[Date de naissance]]="","",DATEDIF(C_Salariés[[#This Row],[Date de naissance]],TODAY(),"Y"))</f>
        <v>36</v>
      </c>
      <c r="I288" s="57">
        <f ca="1">IF(C_Salariés[[#This Row],[Date d''entrée dans l''entreprise]]="","",(TODAY()-C_Salariés[[#This Row],[Date d''entrée dans l''entreprise]])/365.25)</f>
        <v>4.8678986995208762</v>
      </c>
    </row>
    <row r="289" spans="1:9" x14ac:dyDescent="0.2">
      <c r="A289" s="3" t="s">
        <v>179</v>
      </c>
      <c r="B289" s="3" t="s">
        <v>15</v>
      </c>
      <c r="C289" s="4">
        <v>28056</v>
      </c>
      <c r="D289" s="3" t="s">
        <v>10</v>
      </c>
      <c r="E289" s="3" t="s">
        <v>119</v>
      </c>
      <c r="F289" s="4">
        <v>43117</v>
      </c>
      <c r="G289" s="9">
        <v>3150</v>
      </c>
      <c r="H289" s="47">
        <f ca="1">IF(C_Salariés[[#This Row],[Date de naissance]]="","",DATEDIF(C_Salariés[[#This Row],[Date de naissance]],TODAY(),"Y"))</f>
        <v>49</v>
      </c>
      <c r="I289" s="57">
        <f ca="1">IF(C_Salariés[[#This Row],[Date d''entrée dans l''entreprise]]="","",(TODAY()-C_Salariés[[#This Row],[Date d''entrée dans l''entreprise]])/365.25)</f>
        <v>7.9890485968514717</v>
      </c>
    </row>
    <row r="290" spans="1:9" x14ac:dyDescent="0.2">
      <c r="A290" s="3" t="s">
        <v>182</v>
      </c>
      <c r="B290" s="3" t="s">
        <v>14</v>
      </c>
      <c r="C290" s="4">
        <v>33056</v>
      </c>
      <c r="D290" s="3" t="s">
        <v>7</v>
      </c>
      <c r="E290" s="3" t="s">
        <v>53</v>
      </c>
      <c r="F290" s="4">
        <v>42328</v>
      </c>
      <c r="G290" s="9">
        <v>2350</v>
      </c>
      <c r="H290" s="47">
        <f ca="1">IF(C_Salariés[[#This Row],[Date de naissance]]="","",DATEDIF(C_Salariés[[#This Row],[Date de naissance]],TODAY(),"Y"))</f>
        <v>35</v>
      </c>
      <c r="I290" s="57">
        <f ca="1">IF(C_Salariés[[#This Row],[Date d''entrée dans l''entreprise]]="","",(TODAY()-C_Salariés[[#This Row],[Date d''entrée dans l''entreprise]])/365.25)</f>
        <v>10.149212867898699</v>
      </c>
    </row>
    <row r="291" spans="1:9" x14ac:dyDescent="0.2">
      <c r="A291" s="3" t="s">
        <v>261</v>
      </c>
      <c r="B291" s="3" t="s">
        <v>15</v>
      </c>
      <c r="C291" s="4">
        <v>33431</v>
      </c>
      <c r="D291" s="3" t="s">
        <v>11</v>
      </c>
      <c r="E291" s="3" t="s">
        <v>120</v>
      </c>
      <c r="F291" s="4">
        <v>43465</v>
      </c>
      <c r="G291" s="9">
        <v>5550</v>
      </c>
      <c r="H291" s="47">
        <f ca="1">IF(C_Salariés[[#This Row],[Date de naissance]]="","",DATEDIF(C_Salariés[[#This Row],[Date de naissance]],TODAY(),"Y"))</f>
        <v>34</v>
      </c>
      <c r="I291" s="57">
        <f ca="1">IF(C_Salariés[[#This Row],[Date d''entrée dans l''entreprise]]="","",(TODAY()-C_Salariés[[#This Row],[Date d''entrée dans l''entreprise]])/365.25)</f>
        <v>7.0362765229295006</v>
      </c>
    </row>
    <row r="292" spans="1:9" x14ac:dyDescent="0.2">
      <c r="A292" s="3" t="s">
        <v>270</v>
      </c>
      <c r="B292" s="3" t="s">
        <v>15</v>
      </c>
      <c r="C292" s="4">
        <v>30652</v>
      </c>
      <c r="D292" s="3" t="s">
        <v>7</v>
      </c>
      <c r="E292" s="3" t="s">
        <v>116</v>
      </c>
      <c r="F292" s="4">
        <v>42561</v>
      </c>
      <c r="G292" s="9">
        <v>2950</v>
      </c>
      <c r="H292" s="47">
        <f ca="1">IF(C_Salariés[[#This Row],[Date de naissance]]="","",DATEDIF(C_Salariés[[#This Row],[Date de naissance]],TODAY(),"Y"))</f>
        <v>42</v>
      </c>
      <c r="I292" s="57">
        <f ca="1">IF(C_Salariés[[#This Row],[Date d''entrée dans l''entreprise]]="","",(TODAY()-C_Salariés[[#This Row],[Date d''entrée dans l''entreprise]])/365.25)</f>
        <v>9.5112936344969192</v>
      </c>
    </row>
    <row r="293" spans="1:9" x14ac:dyDescent="0.2">
      <c r="A293" s="3" t="s">
        <v>395</v>
      </c>
      <c r="B293" s="3" t="s">
        <v>15</v>
      </c>
      <c r="C293" s="4">
        <v>34840</v>
      </c>
      <c r="D293" s="3" t="s">
        <v>7</v>
      </c>
      <c r="E293" s="3" t="s">
        <v>116</v>
      </c>
      <c r="F293" s="4">
        <v>44925</v>
      </c>
      <c r="G293" s="9">
        <v>2700</v>
      </c>
      <c r="H293" s="47">
        <f ca="1">IF(C_Salariés[[#This Row],[Date de naissance]]="","",DATEDIF(C_Salariés[[#This Row],[Date de naissance]],TODAY(),"Y"))</f>
        <v>30</v>
      </c>
      <c r="I293" s="57">
        <f ca="1">IF(C_Salariés[[#This Row],[Date d''entrée dans l''entreprise]]="","",(TODAY()-C_Salariés[[#This Row],[Date d''entrée dans l''entreprise]])/365.25)</f>
        <v>3.0390143737166326</v>
      </c>
    </row>
    <row r="294" spans="1:9" x14ac:dyDescent="0.2">
      <c r="A294" s="3" t="s">
        <v>374</v>
      </c>
      <c r="B294" s="3" t="s">
        <v>14</v>
      </c>
      <c r="C294" s="4">
        <v>34436</v>
      </c>
      <c r="D294" s="3" t="s">
        <v>4</v>
      </c>
      <c r="E294" s="3" t="s">
        <v>62</v>
      </c>
      <c r="F294" s="4">
        <v>45451</v>
      </c>
      <c r="G294" s="9">
        <v>3800</v>
      </c>
      <c r="H294" s="47">
        <f ca="1">IF(C_Salariés[[#This Row],[Date de naissance]]="","",DATEDIF(C_Salariés[[#This Row],[Date de naissance]],TODAY(),"Y"))</f>
        <v>31</v>
      </c>
      <c r="I294" s="57">
        <f ca="1">IF(C_Salariés[[#This Row],[Date d''entrée dans l''entreprise]]="","",(TODAY()-C_Salariés[[#This Row],[Date d''entrée dans l''entreprise]])/365.25)</f>
        <v>1.5989048596851472</v>
      </c>
    </row>
    <row r="295" spans="1:9" x14ac:dyDescent="0.2">
      <c r="A295" s="3" t="s">
        <v>348</v>
      </c>
      <c r="B295" s="3" t="s">
        <v>14</v>
      </c>
      <c r="C295" s="4">
        <v>35142</v>
      </c>
      <c r="D295" s="3" t="s">
        <v>8</v>
      </c>
      <c r="E295" s="3" t="s">
        <v>118</v>
      </c>
      <c r="F295" s="4">
        <v>45552</v>
      </c>
      <c r="G295" s="9">
        <v>2750</v>
      </c>
      <c r="H295" s="47">
        <f ca="1">IF(C_Salariés[[#This Row],[Date de naissance]]="","",DATEDIF(C_Salariés[[#This Row],[Date de naissance]],TODAY(),"Y"))</f>
        <v>29</v>
      </c>
      <c r="I295" s="57">
        <f ca="1">IF(C_Salariés[[#This Row],[Date d''entrée dans l''entreprise]]="","",(TODAY()-C_Salariés[[#This Row],[Date d''entrée dans l''entreprise]])/365.25)</f>
        <v>1.322381930184805</v>
      </c>
    </row>
    <row r="296" spans="1:9" x14ac:dyDescent="0.2">
      <c r="A296" s="3" t="s">
        <v>105</v>
      </c>
      <c r="B296" s="3" t="s">
        <v>15</v>
      </c>
      <c r="C296" s="4">
        <v>31083</v>
      </c>
      <c r="D296" s="3" t="s">
        <v>6</v>
      </c>
      <c r="E296" s="3" t="s">
        <v>60</v>
      </c>
      <c r="F296" s="4">
        <v>44666</v>
      </c>
      <c r="G296" s="9">
        <v>4350</v>
      </c>
      <c r="H296" s="47">
        <f ca="1">IF(C_Salariés[[#This Row],[Date de naissance]]="","",DATEDIF(C_Salariés[[#This Row],[Date de naissance]],TODAY(),"Y"))</f>
        <v>40</v>
      </c>
      <c r="I296" s="58">
        <f ca="1">IF(C_Salariés[[#This Row],[Date d''entrée dans l''entreprise]]="","",(TODAY()-C_Salariés[[#This Row],[Date d''entrée dans l''entreprise]])/365.25)</f>
        <v>3.7481177275838466</v>
      </c>
    </row>
    <row r="297" spans="1:9" x14ac:dyDescent="0.2">
      <c r="A297" s="3" t="s">
        <v>334</v>
      </c>
      <c r="B297" s="3" t="s">
        <v>15</v>
      </c>
      <c r="C297" s="4">
        <v>26407</v>
      </c>
      <c r="D297" s="3" t="s">
        <v>6</v>
      </c>
      <c r="E297" s="3" t="s">
        <v>258</v>
      </c>
      <c r="F297" s="4">
        <v>45854</v>
      </c>
      <c r="G297" s="9">
        <v>2500</v>
      </c>
      <c r="H297" s="47">
        <f ca="1">IF(C_Salariés[[#This Row],[Date de naissance]]="","",DATEDIF(C_Salariés[[#This Row],[Date de naissance]],TODAY(),"Y"))</f>
        <v>53</v>
      </c>
      <c r="I297" s="57">
        <f ca="1">IF(C_Salariés[[#This Row],[Date d''entrée dans l''entreprise]]="","",(TODAY()-C_Salariés[[#This Row],[Date d''entrée dans l''entreprise]])/365.25)</f>
        <v>0.49555099247091033</v>
      </c>
    </row>
    <row r="298" spans="1:9" x14ac:dyDescent="0.2">
      <c r="A298" s="3" t="s">
        <v>293</v>
      </c>
      <c r="B298" s="3" t="s">
        <v>15</v>
      </c>
      <c r="C298" s="4">
        <v>30317</v>
      </c>
      <c r="D298" s="3" t="s">
        <v>8</v>
      </c>
      <c r="E298" s="3" t="s">
        <v>57</v>
      </c>
      <c r="F298" s="4">
        <v>43342</v>
      </c>
      <c r="G298" s="9">
        <v>5050</v>
      </c>
      <c r="H298" s="47">
        <f ca="1">IF(C_Salariés[[#This Row],[Date de naissance]]="","",DATEDIF(C_Salariés[[#This Row],[Date de naissance]],TODAY(),"Y"))</f>
        <v>43</v>
      </c>
      <c r="I298" s="57">
        <f ca="1">IF(C_Salariés[[#This Row],[Date d''entrée dans l''entreprise]]="","",(TODAY()-C_Salariés[[#This Row],[Date d''entrée dans l''entreprise]])/365.25)</f>
        <v>7.3730321697467485</v>
      </c>
    </row>
    <row r="299" spans="1:9" x14ac:dyDescent="0.2">
      <c r="A299" s="3" t="s">
        <v>303</v>
      </c>
      <c r="B299" s="3" t="s">
        <v>14</v>
      </c>
      <c r="C299" s="4">
        <v>32679</v>
      </c>
      <c r="D299" s="3" t="s">
        <v>10</v>
      </c>
      <c r="E299" s="3" t="s">
        <v>113</v>
      </c>
      <c r="F299" s="4">
        <v>44601</v>
      </c>
      <c r="G299" s="9">
        <v>2500</v>
      </c>
      <c r="H299" s="47">
        <f ca="1">IF(C_Salariés[[#This Row],[Date de naissance]]="","",DATEDIF(C_Salariés[[#This Row],[Date de naissance]],TODAY(),"Y"))</f>
        <v>36</v>
      </c>
      <c r="I299" s="57">
        <f ca="1">IF(C_Salariés[[#This Row],[Date d''entrée dans l''entreprise]]="","",(TODAY()-C_Salariés[[#This Row],[Date d''entrée dans l''entreprise]])/365.25)</f>
        <v>3.9260780287474333</v>
      </c>
    </row>
    <row r="300" spans="1:9" x14ac:dyDescent="0.2">
      <c r="A300" s="3" t="s">
        <v>263</v>
      </c>
      <c r="B300" s="3" t="s">
        <v>15</v>
      </c>
      <c r="C300" s="4">
        <v>35075</v>
      </c>
      <c r="D300" s="3" t="s">
        <v>11</v>
      </c>
      <c r="E300" s="3" t="s">
        <v>259</v>
      </c>
      <c r="F300" s="4">
        <v>42479</v>
      </c>
      <c r="G300" s="9">
        <v>2550</v>
      </c>
      <c r="H300" s="47">
        <f ca="1">IF(C_Salariés[[#This Row],[Date de naissance]]="","",DATEDIF(C_Salariés[[#This Row],[Date de naissance]],TODAY(),"Y"))</f>
        <v>30</v>
      </c>
      <c r="I300" s="57">
        <f ca="1">IF(C_Salariés[[#This Row],[Date d''entrée dans l''entreprise]]="","",(TODAY()-C_Salariés[[#This Row],[Date d''entrée dans l''entreprise]])/365.25)</f>
        <v>9.7357973990417523</v>
      </c>
    </row>
    <row r="301" spans="1:9" x14ac:dyDescent="0.2">
      <c r="A301" s="3" t="s">
        <v>75</v>
      </c>
      <c r="B301" s="3" t="s">
        <v>14</v>
      </c>
      <c r="C301" s="4">
        <v>31886</v>
      </c>
      <c r="D301" s="3" t="s">
        <v>7</v>
      </c>
      <c r="E301" s="3" t="s">
        <v>260</v>
      </c>
      <c r="F301" s="4">
        <v>42907</v>
      </c>
      <c r="G301" s="9">
        <v>5650</v>
      </c>
      <c r="H301" s="47">
        <f ca="1">IF(C_Salariés[[#This Row],[Date de naissance]]="","",DATEDIF(C_Salariés[[#This Row],[Date de naissance]],TODAY(),"Y"))</f>
        <v>38</v>
      </c>
      <c r="I301" s="58">
        <f ca="1">IF(C_Salariés[[#This Row],[Date d''entrée dans l''entreprise]]="","",(TODAY()-C_Salariés[[#This Row],[Date d''entrée dans l''entreprise]])/365.25)</f>
        <v>8.5639972621492131</v>
      </c>
    </row>
    <row r="302" spans="1:9" x14ac:dyDescent="0.2">
      <c r="A302" s="3" t="s">
        <v>67</v>
      </c>
      <c r="B302" s="3" t="s">
        <v>15</v>
      </c>
      <c r="C302" s="4">
        <v>28510</v>
      </c>
      <c r="D302" s="3" t="s">
        <v>8</v>
      </c>
      <c r="E302" s="3" t="s">
        <v>63</v>
      </c>
      <c r="F302" s="4">
        <v>44423</v>
      </c>
      <c r="G302" s="9">
        <v>3800</v>
      </c>
      <c r="H302" s="47">
        <f ca="1">IF(C_Salariés[[#This Row],[Date de naissance]]="","",DATEDIF(C_Salariés[[#This Row],[Date de naissance]],TODAY(),"Y"))</f>
        <v>47</v>
      </c>
      <c r="I302" s="58">
        <f ca="1">IF(C_Salariés[[#This Row],[Date d''entrée dans l''entreprise]]="","",(TODAY()-C_Salariés[[#This Row],[Date d''entrée dans l''entreprise]])/365.25)</f>
        <v>4.4134154688569476</v>
      </c>
    </row>
    <row r="303" spans="1:9" x14ac:dyDescent="0.2">
      <c r="A303" s="3" t="s">
        <v>419</v>
      </c>
      <c r="B303" s="3" t="s">
        <v>15</v>
      </c>
      <c r="C303" s="4">
        <v>24729</v>
      </c>
      <c r="D303" s="3" t="s">
        <v>8</v>
      </c>
      <c r="E303" s="3" t="s">
        <v>118</v>
      </c>
      <c r="F303" s="4">
        <v>45480</v>
      </c>
      <c r="G303" s="9">
        <v>3300</v>
      </c>
      <c r="H303" s="47">
        <f ca="1">IF(C_Salariés[[#This Row],[Date de naissance]]="","",DATEDIF(C_Salariés[[#This Row],[Date de naissance]],TODAY(),"Y"))</f>
        <v>58</v>
      </c>
      <c r="I303" s="57">
        <f ca="1">IF(C_Salariés[[#This Row],[Date d''entrée dans l''entreprise]]="","",(TODAY()-C_Salariés[[#This Row],[Date d''entrée dans l''entreprise]])/365.25)</f>
        <v>1.5195071868583163</v>
      </c>
    </row>
    <row r="304" spans="1:9" x14ac:dyDescent="0.2">
      <c r="A304" s="3" t="s">
        <v>271</v>
      </c>
      <c r="B304" s="3" t="s">
        <v>15</v>
      </c>
      <c r="C304" s="4">
        <v>21350</v>
      </c>
      <c r="D304" s="3" t="s">
        <v>11</v>
      </c>
      <c r="E304" s="3" t="s">
        <v>259</v>
      </c>
      <c r="F304" s="4">
        <v>44892</v>
      </c>
      <c r="G304" s="9">
        <v>3600</v>
      </c>
      <c r="H304" s="47">
        <f ca="1">IF(C_Salariés[[#This Row],[Date de naissance]]="","",DATEDIF(C_Salariés[[#This Row],[Date de naissance]],TODAY(),"Y"))</f>
        <v>67</v>
      </c>
      <c r="I304" s="57">
        <f ca="1">IF(C_Salariés[[#This Row],[Date d''entrée dans l''entreprise]]="","",(TODAY()-C_Salariés[[#This Row],[Date d''entrée dans l''entreprise]])/365.25)</f>
        <v>3.1293634496919918</v>
      </c>
    </row>
    <row r="305" spans="1:9" x14ac:dyDescent="0.2">
      <c r="A305" s="3" t="s">
        <v>307</v>
      </c>
      <c r="B305" s="3" t="s">
        <v>15</v>
      </c>
      <c r="C305" s="4">
        <v>33793</v>
      </c>
      <c r="D305" s="3" t="s">
        <v>10</v>
      </c>
      <c r="E305" s="3" t="s">
        <v>119</v>
      </c>
      <c r="F305" s="4">
        <v>45802</v>
      </c>
      <c r="G305" s="9">
        <v>3500</v>
      </c>
      <c r="H305" s="47">
        <f ca="1">IF(C_Salariés[[#This Row],[Date de naissance]]="","",DATEDIF(C_Salariés[[#This Row],[Date de naissance]],TODAY(),"Y"))</f>
        <v>33</v>
      </c>
      <c r="I305" s="57">
        <f ca="1">IF(C_Salariés[[#This Row],[Date d''entrée dans l''entreprise]]="","",(TODAY()-C_Salariés[[#This Row],[Date d''entrée dans l''entreprise]])/365.25)</f>
        <v>0.63791923340177958</v>
      </c>
    </row>
    <row r="306" spans="1:9" x14ac:dyDescent="0.2">
      <c r="A306" s="3" t="s">
        <v>106</v>
      </c>
      <c r="B306" s="3" t="s">
        <v>15</v>
      </c>
      <c r="C306" s="4">
        <v>33028</v>
      </c>
      <c r="D306" s="3" t="s">
        <v>10</v>
      </c>
      <c r="E306" s="3" t="s">
        <v>12</v>
      </c>
      <c r="F306" s="4">
        <v>45113</v>
      </c>
      <c r="G306" s="9">
        <v>3700</v>
      </c>
      <c r="H306" s="47">
        <f ca="1">IF(C_Salariés[[#This Row],[Date de naissance]]="","",DATEDIF(C_Salariés[[#This Row],[Date de naissance]],TODAY(),"Y"))</f>
        <v>35</v>
      </c>
      <c r="I306" s="58">
        <f ca="1">IF(C_Salariés[[#This Row],[Date d''entrée dans l''entreprise]]="","",(TODAY()-C_Salariés[[#This Row],[Date d''entrée dans l''entreprise]])/365.25)</f>
        <v>2.5242984257357972</v>
      </c>
    </row>
    <row r="307" spans="1:9" x14ac:dyDescent="0.2">
      <c r="A307" s="3" t="s">
        <v>253</v>
      </c>
      <c r="B307" s="3" t="s">
        <v>15</v>
      </c>
      <c r="C307" s="4">
        <v>35091</v>
      </c>
      <c r="D307" s="3" t="s">
        <v>7</v>
      </c>
      <c r="E307" s="3" t="s">
        <v>257</v>
      </c>
      <c r="F307" s="4">
        <v>43504</v>
      </c>
      <c r="G307" s="9">
        <v>3450</v>
      </c>
      <c r="H307" s="47">
        <f ca="1">IF(C_Salariés[[#This Row],[Date de naissance]]="","",DATEDIF(C_Salariés[[#This Row],[Date de naissance]],TODAY(),"Y"))</f>
        <v>29</v>
      </c>
      <c r="I307" s="57">
        <f ca="1">IF(C_Salariés[[#This Row],[Date d''entrée dans l''entreprise]]="","",(TODAY()-C_Salariés[[#This Row],[Date d''entrée dans l''entreprise]])/365.25)</f>
        <v>6.9295003422313481</v>
      </c>
    </row>
    <row r="308" spans="1:9" x14ac:dyDescent="0.2">
      <c r="A308" s="3" t="s">
        <v>74</v>
      </c>
      <c r="B308" s="3" t="s">
        <v>14</v>
      </c>
      <c r="C308" s="4">
        <v>32453</v>
      </c>
      <c r="D308" s="3" t="s">
        <v>10</v>
      </c>
      <c r="E308" s="3" t="s">
        <v>113</v>
      </c>
      <c r="F308" s="4">
        <v>45320</v>
      </c>
      <c r="G308" s="9">
        <v>2450</v>
      </c>
      <c r="H308" s="47">
        <f ca="1">IF(C_Salariés[[#This Row],[Date de naissance]]="","",DATEDIF(C_Salariés[[#This Row],[Date de naissance]],TODAY(),"Y"))</f>
        <v>37</v>
      </c>
      <c r="I308" s="58">
        <f ca="1">IF(C_Salariés[[#This Row],[Date d''entrée dans l''entreprise]]="","",(TODAY()-C_Salariés[[#This Row],[Date d''entrée dans l''entreprise]])/365.25)</f>
        <v>1.9575633127994525</v>
      </c>
    </row>
    <row r="309" spans="1:9" x14ac:dyDescent="0.2">
      <c r="A309" s="3" t="s">
        <v>78</v>
      </c>
      <c r="B309" s="3" t="s">
        <v>15</v>
      </c>
      <c r="C309" s="4">
        <v>29353</v>
      </c>
      <c r="D309" s="3" t="s">
        <v>6</v>
      </c>
      <c r="E309" s="3" t="s">
        <v>258</v>
      </c>
      <c r="F309" s="4">
        <v>42127</v>
      </c>
      <c r="G309" s="9">
        <v>2300</v>
      </c>
      <c r="H309" s="47">
        <f ca="1">IF(C_Salariés[[#This Row],[Date de naissance]]="","",DATEDIF(C_Salariés[[#This Row],[Date de naissance]],TODAY(),"Y"))</f>
        <v>45</v>
      </c>
      <c r="I309" s="58">
        <f ca="1">IF(C_Salariés[[#This Row],[Date d''entrée dans l''entreprise]]="","",(TODAY()-C_Salariés[[#This Row],[Date d''entrée dans l''entreprise]])/365.25)</f>
        <v>10.699520876112253</v>
      </c>
    </row>
    <row r="310" spans="1:9" x14ac:dyDescent="0.2">
      <c r="A310" s="51" t="s">
        <v>134</v>
      </c>
      <c r="B310" s="51" t="s">
        <v>15</v>
      </c>
      <c r="C310" s="52">
        <v>29353</v>
      </c>
      <c r="D310" s="51" t="s">
        <v>8</v>
      </c>
      <c r="E310" s="51" t="s">
        <v>58</v>
      </c>
      <c r="F310" s="52">
        <v>42961</v>
      </c>
      <c r="G310" s="9">
        <v>2550</v>
      </c>
      <c r="H310" s="47">
        <f ca="1">IF(C_Salariés[[#This Row],[Date de naissance]]="","",DATEDIF(C_Salariés[[#This Row],[Date de naissance]],TODAY(),"Y"))</f>
        <v>45</v>
      </c>
      <c r="I310" s="57">
        <f ca="1">IF(C_Salariés[[#This Row],[Date d''entrée dans l''entreprise]]="","",(TODAY()-C_Salariés[[#This Row],[Date d''entrée dans l''entreprise]])/365.25)</f>
        <v>8.4161533196440796</v>
      </c>
    </row>
    <row r="311" spans="1:9" x14ac:dyDescent="0.2">
      <c r="A311" s="3" t="s">
        <v>359</v>
      </c>
      <c r="B311" s="3" t="s">
        <v>14</v>
      </c>
      <c r="C311" s="4">
        <v>37042</v>
      </c>
      <c r="D311" s="3" t="s">
        <v>11</v>
      </c>
      <c r="E311" s="3" t="s">
        <v>120</v>
      </c>
      <c r="F311" s="4">
        <v>44912</v>
      </c>
      <c r="G311" s="9">
        <v>5700</v>
      </c>
      <c r="H311" s="47">
        <f ca="1">IF(C_Salariés[[#This Row],[Date de naissance]]="","",DATEDIF(C_Salariés[[#This Row],[Date de naissance]],TODAY(),"Y"))</f>
        <v>24</v>
      </c>
      <c r="I311" s="57">
        <f ca="1">IF(C_Salariés[[#This Row],[Date d''entrée dans l''entreprise]]="","",(TODAY()-C_Salariés[[#This Row],[Date d''entrée dans l''entreprise]])/365.25)</f>
        <v>3.07460643394935</v>
      </c>
    </row>
    <row r="312" spans="1:9" x14ac:dyDescent="0.2">
      <c r="A312" s="3" t="s">
        <v>335</v>
      </c>
      <c r="B312" s="3" t="s">
        <v>15</v>
      </c>
      <c r="C312" s="4">
        <v>19318</v>
      </c>
      <c r="D312" s="3" t="s">
        <v>7</v>
      </c>
      <c r="E312" s="3" t="s">
        <v>53</v>
      </c>
      <c r="F312" s="4">
        <v>44236</v>
      </c>
      <c r="G312" s="9">
        <v>2300</v>
      </c>
      <c r="H312" s="47">
        <f ca="1">IF(C_Salariés[[#This Row],[Date de naissance]]="","",DATEDIF(C_Salariés[[#This Row],[Date de naissance]],TODAY(),"Y"))</f>
        <v>73</v>
      </c>
      <c r="I312" s="57">
        <f ca="1">IF(C_Salariés[[#This Row],[Date d''entrée dans l''entreprise]]="","",(TODAY()-C_Salariés[[#This Row],[Date d''entrée dans l''entreprise]])/365.25)</f>
        <v>4.9253935660506505</v>
      </c>
    </row>
    <row r="313" spans="1:9" x14ac:dyDescent="0.2">
      <c r="A313" s="3" t="s">
        <v>294</v>
      </c>
      <c r="B313" s="3" t="s">
        <v>14</v>
      </c>
      <c r="C313" s="4">
        <v>21769</v>
      </c>
      <c r="D313" s="3" t="s">
        <v>10</v>
      </c>
      <c r="E313" s="3" t="s">
        <v>119</v>
      </c>
      <c r="F313" s="4">
        <v>43147</v>
      </c>
      <c r="G313" s="9">
        <v>3450</v>
      </c>
      <c r="H313" s="47">
        <f ca="1">IF(C_Salariés[[#This Row],[Date de naissance]]="","",DATEDIF(C_Salariés[[#This Row],[Date de naissance]],TODAY(),"Y"))</f>
        <v>66</v>
      </c>
      <c r="I313" s="57">
        <f ca="1">IF(C_Salariés[[#This Row],[Date d''entrée dans l''entreprise]]="","",(TODAY()-C_Salariés[[#This Row],[Date d''entrée dans l''entreprise]])/365.25)</f>
        <v>7.9069130732375088</v>
      </c>
    </row>
    <row r="314" spans="1:9" x14ac:dyDescent="0.2">
      <c r="A314" s="3" t="s">
        <v>200</v>
      </c>
      <c r="B314" s="3" t="s">
        <v>14</v>
      </c>
      <c r="C314" s="4">
        <v>29990</v>
      </c>
      <c r="D314" s="3" t="s">
        <v>8</v>
      </c>
      <c r="E314" s="3" t="s">
        <v>63</v>
      </c>
      <c r="F314" s="4">
        <v>45662</v>
      </c>
      <c r="G314" s="9">
        <v>2800</v>
      </c>
      <c r="H314" s="47">
        <f ca="1">IF(C_Salariés[[#This Row],[Date de naissance]]="","",DATEDIF(C_Salariés[[#This Row],[Date de naissance]],TODAY(),"Y"))</f>
        <v>43</v>
      </c>
      <c r="I314" s="57">
        <f ca="1">IF(C_Salariés[[#This Row],[Date d''entrée dans l''entreprise]]="","",(TODAY()-C_Salariés[[#This Row],[Date d''entrée dans l''entreprise]])/365.25)</f>
        <v>1.0212183436002737</v>
      </c>
    </row>
    <row r="315" spans="1:9" x14ac:dyDescent="0.2">
      <c r="A315" s="3" t="s">
        <v>215</v>
      </c>
      <c r="B315" s="3" t="s">
        <v>14</v>
      </c>
      <c r="C315" s="4">
        <v>30113</v>
      </c>
      <c r="D315" s="3" t="s">
        <v>6</v>
      </c>
      <c r="E315" s="3" t="s">
        <v>65</v>
      </c>
      <c r="F315" s="4">
        <v>43648</v>
      </c>
      <c r="G315" s="9">
        <v>3150</v>
      </c>
      <c r="H315" s="47">
        <f ca="1">IF(C_Salariés[[#This Row],[Date de naissance]]="","",DATEDIF(C_Salariés[[#This Row],[Date de naissance]],TODAY(),"Y"))</f>
        <v>43</v>
      </c>
      <c r="I315" s="57">
        <f ca="1">IF(C_Salariés[[#This Row],[Date d''entrée dans l''entreprise]]="","",(TODAY()-C_Salariés[[#This Row],[Date d''entrée dans l''entreprise]])/365.25)</f>
        <v>6.5352498288843259</v>
      </c>
    </row>
    <row r="316" spans="1:9" x14ac:dyDescent="0.2">
      <c r="A316" s="3" t="s">
        <v>414</v>
      </c>
      <c r="B316" s="3" t="s">
        <v>14</v>
      </c>
      <c r="C316" s="4">
        <v>19026</v>
      </c>
      <c r="D316" s="3" t="s">
        <v>6</v>
      </c>
      <c r="E316" s="3" t="s">
        <v>60</v>
      </c>
      <c r="F316" s="4">
        <v>42114</v>
      </c>
      <c r="G316" s="9">
        <v>4000</v>
      </c>
      <c r="H316" s="47">
        <f ca="1">IF(C_Salariés[[#This Row],[Date de naissance]]="","",DATEDIF(C_Salariés[[#This Row],[Date de naissance]],TODAY(),"Y"))</f>
        <v>73</v>
      </c>
      <c r="I316" s="57">
        <f ca="1">IF(C_Salariés[[#This Row],[Date d''entrée dans l''entreprise]]="","",(TODAY()-C_Salariés[[#This Row],[Date d''entrée dans l''entreprise]])/365.25)</f>
        <v>10.735112936344969</v>
      </c>
    </row>
    <row r="317" spans="1:9" x14ac:dyDescent="0.2">
      <c r="A317" s="3" t="s">
        <v>189</v>
      </c>
      <c r="B317" s="3" t="s">
        <v>15</v>
      </c>
      <c r="C317" s="4">
        <v>23796</v>
      </c>
      <c r="D317" s="3" t="s">
        <v>11</v>
      </c>
      <c r="E317" s="3" t="s">
        <v>61</v>
      </c>
      <c r="F317" s="4">
        <v>44541</v>
      </c>
      <c r="G317" s="9">
        <v>4050</v>
      </c>
      <c r="H317" s="47">
        <f ca="1">IF(C_Salariés[[#This Row],[Date de naissance]]="","",DATEDIF(C_Salariés[[#This Row],[Date de naissance]],TODAY(),"Y"))</f>
        <v>60</v>
      </c>
      <c r="I317" s="57">
        <f ca="1">IF(C_Salariés[[#This Row],[Date d''entrée dans l''entreprise]]="","",(TODAY()-C_Salariés[[#This Row],[Date d''entrée dans l''entreprise]])/365.25)</f>
        <v>4.0903490759753591</v>
      </c>
    </row>
    <row r="318" spans="1:9" x14ac:dyDescent="0.2">
      <c r="A318" s="3" t="s">
        <v>286</v>
      </c>
      <c r="B318" s="3" t="s">
        <v>14</v>
      </c>
      <c r="C318" s="4">
        <v>27613</v>
      </c>
      <c r="D318" s="3" t="s">
        <v>11</v>
      </c>
      <c r="E318" s="3" t="s">
        <v>120</v>
      </c>
      <c r="F318" s="4">
        <v>42647</v>
      </c>
      <c r="G318" s="9">
        <v>5850</v>
      </c>
      <c r="H318" s="47">
        <f ca="1">IF(C_Salariés[[#This Row],[Date de naissance]]="","",DATEDIF(C_Salariés[[#This Row],[Date de naissance]],TODAY(),"Y"))</f>
        <v>50</v>
      </c>
      <c r="I318" s="57">
        <f ca="1">IF(C_Salariés[[#This Row],[Date d''entrée dans l''entreprise]]="","",(TODAY()-C_Salariés[[#This Row],[Date d''entrée dans l''entreprise]])/365.25)</f>
        <v>9.2758384668035596</v>
      </c>
    </row>
    <row r="319" spans="1:9" x14ac:dyDescent="0.2">
      <c r="A319" s="3" t="s">
        <v>449</v>
      </c>
      <c r="B319" s="3" t="s">
        <v>15</v>
      </c>
      <c r="C319" s="4">
        <v>36617</v>
      </c>
      <c r="D319" s="3" t="s">
        <v>11</v>
      </c>
      <c r="E319" s="3" t="s">
        <v>115</v>
      </c>
      <c r="F319" s="4">
        <v>45706</v>
      </c>
      <c r="G319" s="9">
        <v>4950</v>
      </c>
      <c r="H319" s="47">
        <f ca="1">IF(C_Salariés[[#This Row],[Date de naissance]]="","",DATEDIF(C_Salariés[[#This Row],[Date de naissance]],TODAY(),"Y"))</f>
        <v>25</v>
      </c>
      <c r="I319" s="57">
        <f ca="1">IF(C_Salariés[[#This Row],[Date d''entrée dans l''entreprise]]="","",(TODAY()-C_Salariés[[#This Row],[Date d''entrée dans l''entreprise]])/365.25)</f>
        <v>0.90075290896646132</v>
      </c>
    </row>
    <row r="320" spans="1:9" x14ac:dyDescent="0.2">
      <c r="A320" s="3" t="s">
        <v>445</v>
      </c>
      <c r="B320" s="3" t="s">
        <v>15</v>
      </c>
      <c r="C320" s="4">
        <v>34095</v>
      </c>
      <c r="D320" s="3" t="s">
        <v>11</v>
      </c>
      <c r="E320" s="3" t="s">
        <v>61</v>
      </c>
      <c r="F320" s="4">
        <v>42244</v>
      </c>
      <c r="G320" s="9">
        <v>4400</v>
      </c>
      <c r="H320" s="47">
        <f ca="1">IF(C_Salariés[[#This Row],[Date de naissance]]="","",DATEDIF(C_Salariés[[#This Row],[Date de naissance]],TODAY(),"Y"))</f>
        <v>32</v>
      </c>
      <c r="I320" s="57">
        <f ca="1">IF(C_Salariés[[#This Row],[Date d''entrée dans l''entreprise]]="","",(TODAY()-C_Salariés[[#This Row],[Date d''entrée dans l''entreprise]])/365.25)</f>
        <v>10.379192334017796</v>
      </c>
    </row>
    <row r="321" spans="1:9" x14ac:dyDescent="0.2">
      <c r="A321" s="51" t="s">
        <v>151</v>
      </c>
      <c r="B321" s="51" t="s">
        <v>15</v>
      </c>
      <c r="C321" s="52">
        <v>28083</v>
      </c>
      <c r="D321" s="51" t="s">
        <v>11</v>
      </c>
      <c r="E321" s="51" t="s">
        <v>259</v>
      </c>
      <c r="F321" s="52">
        <v>43995</v>
      </c>
      <c r="G321" s="9">
        <v>2350</v>
      </c>
      <c r="H321" s="47">
        <f ca="1">IF(C_Salariés[[#This Row],[Date de naissance]]="","",DATEDIF(C_Salariés[[#This Row],[Date de naissance]],TODAY(),"Y"))</f>
        <v>49</v>
      </c>
      <c r="I321" s="57">
        <f ca="1">IF(C_Salariés[[#This Row],[Date d''entrée dans l''entreprise]]="","",(TODAY()-C_Salariés[[#This Row],[Date d''entrée dans l''entreprise]])/365.25)</f>
        <v>5.5852156057494868</v>
      </c>
    </row>
    <row r="322" spans="1:9" x14ac:dyDescent="0.2">
      <c r="A322" s="3" t="s">
        <v>232</v>
      </c>
      <c r="B322" s="3" t="s">
        <v>15</v>
      </c>
      <c r="C322" s="4">
        <v>30639</v>
      </c>
      <c r="D322" s="3" t="s">
        <v>6</v>
      </c>
      <c r="E322" s="3" t="s">
        <v>114</v>
      </c>
      <c r="F322" s="4">
        <v>45911</v>
      </c>
      <c r="G322" s="9">
        <v>3950</v>
      </c>
      <c r="H322" s="47">
        <f ca="1">IF(C_Salariés[[#This Row],[Date de naissance]]="","",DATEDIF(C_Salariés[[#This Row],[Date de naissance]],TODAY(),"Y"))</f>
        <v>42</v>
      </c>
      <c r="I322" s="57">
        <f ca="1">IF(C_Salariés[[#This Row],[Date d''entrée dans l''entreprise]]="","",(TODAY()-C_Salariés[[#This Row],[Date d''entrée dans l''entreprise]])/365.25)</f>
        <v>0.33949349760438058</v>
      </c>
    </row>
    <row r="323" spans="1:9" x14ac:dyDescent="0.2">
      <c r="A323" s="3" t="s">
        <v>195</v>
      </c>
      <c r="B323" s="3" t="s">
        <v>14</v>
      </c>
      <c r="C323" s="4">
        <v>30757</v>
      </c>
      <c r="D323" s="3" t="s">
        <v>10</v>
      </c>
      <c r="E323" s="3" t="s">
        <v>54</v>
      </c>
      <c r="F323" s="4">
        <v>43232</v>
      </c>
      <c r="G323" s="9">
        <v>3600</v>
      </c>
      <c r="H323" s="47">
        <f ca="1">IF(C_Salariés[[#This Row],[Date de naissance]]="","",DATEDIF(C_Salariés[[#This Row],[Date de naissance]],TODAY(),"Y"))</f>
        <v>41</v>
      </c>
      <c r="I323" s="57">
        <f ca="1">IF(C_Salariés[[#This Row],[Date d''entrée dans l''entreprise]]="","",(TODAY()-C_Salariés[[#This Row],[Date d''entrée dans l''entreprise]])/365.25)</f>
        <v>7.6741957563312804</v>
      </c>
    </row>
    <row r="324" spans="1:9" x14ac:dyDescent="0.2">
      <c r="A324" s="3" t="s">
        <v>276</v>
      </c>
      <c r="B324" s="3" t="s">
        <v>14</v>
      </c>
      <c r="C324" s="4">
        <v>27601</v>
      </c>
      <c r="D324" s="3" t="s">
        <v>7</v>
      </c>
      <c r="E324" s="3" t="s">
        <v>260</v>
      </c>
      <c r="F324" s="4">
        <v>44282</v>
      </c>
      <c r="G324" s="9">
        <v>5400</v>
      </c>
      <c r="H324" s="47">
        <f ca="1">IF(C_Salariés[[#This Row],[Date de naissance]]="","",DATEDIF(C_Salariés[[#This Row],[Date de naissance]],TODAY(),"Y"))</f>
        <v>50</v>
      </c>
      <c r="I324" s="57">
        <f ca="1">IF(C_Salariés[[#This Row],[Date d''entrée dans l''entreprise]]="","",(TODAY()-C_Salariés[[#This Row],[Date d''entrée dans l''entreprise]])/365.25)</f>
        <v>4.7994524298425736</v>
      </c>
    </row>
    <row r="325" spans="1:9" x14ac:dyDescent="0.2">
      <c r="A325" s="3" t="s">
        <v>226</v>
      </c>
      <c r="B325" s="3" t="s">
        <v>14</v>
      </c>
      <c r="C325" s="4">
        <v>30205</v>
      </c>
      <c r="D325" s="3" t="s">
        <v>7</v>
      </c>
      <c r="E325" s="3" t="s">
        <v>116</v>
      </c>
      <c r="F325" s="4">
        <v>45558</v>
      </c>
      <c r="G325" s="9">
        <v>2550</v>
      </c>
      <c r="H325" s="47">
        <f ca="1">IF(C_Salariés[[#This Row],[Date de naissance]]="","",DATEDIF(C_Salariés[[#This Row],[Date de naissance]],TODAY(),"Y"))</f>
        <v>43</v>
      </c>
      <c r="I325" s="57">
        <f ca="1">IF(C_Salariés[[#This Row],[Date d''entrée dans l''entreprise]]="","",(TODAY()-C_Salariés[[#This Row],[Date d''entrée dans l''entreprise]])/365.25)</f>
        <v>1.3059548254620124</v>
      </c>
    </row>
    <row r="326" spans="1:9" x14ac:dyDescent="0.2">
      <c r="A326" s="3" t="s">
        <v>380</v>
      </c>
      <c r="B326" s="3" t="s">
        <v>14</v>
      </c>
      <c r="C326" s="4">
        <v>35116</v>
      </c>
      <c r="D326" s="3" t="s">
        <v>7</v>
      </c>
      <c r="E326" s="3" t="s">
        <v>51</v>
      </c>
      <c r="F326" s="4">
        <v>44780</v>
      </c>
      <c r="G326" s="9">
        <v>3450</v>
      </c>
      <c r="H326" s="47">
        <f ca="1">IF(C_Salariés[[#This Row],[Date de naissance]]="","",DATEDIF(C_Salariés[[#This Row],[Date de naissance]],TODAY(),"Y"))</f>
        <v>29</v>
      </c>
      <c r="I326" s="57">
        <f ca="1">IF(C_Salariés[[#This Row],[Date d''entrée dans l''entreprise]]="","",(TODAY()-C_Salariés[[#This Row],[Date d''entrée dans l''entreprise]])/365.25)</f>
        <v>3.4360027378507869</v>
      </c>
    </row>
    <row r="327" spans="1:9" x14ac:dyDescent="0.2">
      <c r="A327" s="3" t="s">
        <v>274</v>
      </c>
      <c r="B327" s="3" t="s">
        <v>15</v>
      </c>
      <c r="C327" s="4">
        <v>20932</v>
      </c>
      <c r="D327" s="3" t="s">
        <v>7</v>
      </c>
      <c r="E327" s="3" t="s">
        <v>257</v>
      </c>
      <c r="F327" s="4">
        <v>44692</v>
      </c>
      <c r="G327" s="9">
        <v>3200</v>
      </c>
      <c r="H327" s="47">
        <f ca="1">IF(C_Salariés[[#This Row],[Date de naissance]]="","",DATEDIF(C_Salariés[[#This Row],[Date de naissance]],TODAY(),"Y"))</f>
        <v>68</v>
      </c>
      <c r="I327" s="57">
        <f ca="1">IF(C_Salariés[[#This Row],[Date d''entrée dans l''entreprise]]="","",(TODAY()-C_Salariés[[#This Row],[Date d''entrée dans l''entreprise]])/365.25)</f>
        <v>3.676933607118412</v>
      </c>
    </row>
    <row r="328" spans="1:9" x14ac:dyDescent="0.2">
      <c r="A328" s="3" t="s">
        <v>252</v>
      </c>
      <c r="B328" s="3" t="s">
        <v>14</v>
      </c>
      <c r="C328" s="4">
        <v>34853</v>
      </c>
      <c r="D328" s="3" t="s">
        <v>6</v>
      </c>
      <c r="E328" s="3" t="s">
        <v>60</v>
      </c>
      <c r="F328" s="4">
        <v>45714</v>
      </c>
      <c r="G328" s="9">
        <v>4000</v>
      </c>
      <c r="H328" s="47">
        <f ca="1">IF(C_Salariés[[#This Row],[Date de naissance]]="","",DATEDIF(C_Salariés[[#This Row],[Date de naissance]],TODAY(),"Y"))</f>
        <v>30</v>
      </c>
      <c r="I328" s="57">
        <f ca="1">IF(C_Salariés[[#This Row],[Date d''entrée dans l''entreprise]]="","",(TODAY()-C_Salariés[[#This Row],[Date d''entrée dans l''entreprise]])/365.25)</f>
        <v>0.87885010266940455</v>
      </c>
    </row>
    <row r="329" spans="1:9" x14ac:dyDescent="0.2">
      <c r="A329" s="3" t="s">
        <v>320</v>
      </c>
      <c r="B329" s="3" t="s">
        <v>15</v>
      </c>
      <c r="C329" s="4">
        <v>22871</v>
      </c>
      <c r="D329" s="3" t="s">
        <v>10</v>
      </c>
      <c r="E329" s="3" t="s">
        <v>56</v>
      </c>
      <c r="F329" s="4">
        <v>43517</v>
      </c>
      <c r="G329" s="9">
        <v>5650</v>
      </c>
      <c r="H329" s="47">
        <f ca="1">IF(C_Salariés[[#This Row],[Date de naissance]]="","",DATEDIF(C_Salariés[[#This Row],[Date de naissance]],TODAY(),"Y"))</f>
        <v>63</v>
      </c>
      <c r="I329" s="57">
        <f ca="1">IF(C_Salariés[[#This Row],[Date d''entrée dans l''entreprise]]="","",(TODAY()-C_Salariés[[#This Row],[Date d''entrée dans l''entreprise]])/365.25)</f>
        <v>6.8939082819986313</v>
      </c>
    </row>
    <row r="330" spans="1:9" x14ac:dyDescent="0.2">
      <c r="A330" s="3" t="s">
        <v>222</v>
      </c>
      <c r="B330" s="3" t="s">
        <v>15</v>
      </c>
      <c r="C330" s="4">
        <v>26895</v>
      </c>
      <c r="D330" s="3" t="s">
        <v>11</v>
      </c>
      <c r="E330" s="3" t="s">
        <v>120</v>
      </c>
      <c r="F330" s="4">
        <v>45144</v>
      </c>
      <c r="G330" s="9">
        <v>6850</v>
      </c>
      <c r="H330" s="47">
        <f ca="1">IF(C_Salariés[[#This Row],[Date de naissance]]="","",DATEDIF(C_Salariés[[#This Row],[Date de naissance]],TODAY(),"Y"))</f>
        <v>52</v>
      </c>
      <c r="I330" s="57">
        <f ca="1">IF(C_Salariés[[#This Row],[Date d''entrée dans l''entreprise]]="","",(TODAY()-C_Salariés[[#This Row],[Date d''entrée dans l''entreprise]])/365.25)</f>
        <v>2.4394250513347022</v>
      </c>
    </row>
    <row r="331" spans="1:9" x14ac:dyDescent="0.2">
      <c r="A331" s="3" t="s">
        <v>165</v>
      </c>
      <c r="B331" s="3" t="s">
        <v>15</v>
      </c>
      <c r="C331" s="4">
        <v>35703</v>
      </c>
      <c r="D331" s="3" t="s">
        <v>6</v>
      </c>
      <c r="E331" s="3" t="s">
        <v>55</v>
      </c>
      <c r="F331" s="4">
        <v>45529</v>
      </c>
      <c r="G331" s="9">
        <v>5000</v>
      </c>
      <c r="H331" s="47">
        <f ca="1">IF(C_Salariés[[#This Row],[Date de naissance]]="","",DATEDIF(C_Salariés[[#This Row],[Date de naissance]],TODAY(),"Y"))</f>
        <v>28</v>
      </c>
      <c r="I331" s="57">
        <f ca="1">IF(C_Salariés[[#This Row],[Date d''entrée dans l''entreprise]]="","",(TODAY()-C_Salariés[[#This Row],[Date d''entrée dans l''entreprise]])/365.25)</f>
        <v>1.3853524982888432</v>
      </c>
    </row>
    <row r="332" spans="1:9" x14ac:dyDescent="0.2">
      <c r="A332" s="3" t="s">
        <v>368</v>
      </c>
      <c r="B332" s="3" t="s">
        <v>15</v>
      </c>
      <c r="C332" s="4">
        <v>31139</v>
      </c>
      <c r="D332" s="3" t="s">
        <v>7</v>
      </c>
      <c r="E332" s="3" t="s">
        <v>257</v>
      </c>
      <c r="F332" s="4">
        <v>42357</v>
      </c>
      <c r="G332" s="9">
        <v>2800</v>
      </c>
      <c r="H332" s="47">
        <f ca="1">IF(C_Salariés[[#This Row],[Date de naissance]]="","",DATEDIF(C_Salariés[[#This Row],[Date de naissance]],TODAY(),"Y"))</f>
        <v>40</v>
      </c>
      <c r="I332" s="57">
        <f ca="1">IF(C_Salariés[[#This Row],[Date d''entrée dans l''entreprise]]="","",(TODAY()-C_Salariés[[#This Row],[Date d''entrée dans l''entreprise]])/365.25)</f>
        <v>10.069815195071868</v>
      </c>
    </row>
    <row r="333" spans="1:9" x14ac:dyDescent="0.2">
      <c r="A333" s="3" t="s">
        <v>422</v>
      </c>
      <c r="B333" s="3" t="s">
        <v>14</v>
      </c>
      <c r="C333" s="4">
        <v>32419</v>
      </c>
      <c r="D333" s="3" t="s">
        <v>11</v>
      </c>
      <c r="E333" s="3" t="s">
        <v>61</v>
      </c>
      <c r="F333" s="4">
        <v>42193</v>
      </c>
      <c r="G333" s="9">
        <v>4200</v>
      </c>
      <c r="H333" s="47">
        <f ca="1">IF(C_Salariés[[#This Row],[Date de naissance]]="","",DATEDIF(C_Salariés[[#This Row],[Date de naissance]],TODAY(),"Y"))</f>
        <v>37</v>
      </c>
      <c r="I333" s="57">
        <f ca="1">IF(C_Salariés[[#This Row],[Date d''entrée dans l''entreprise]]="","",(TODAY()-C_Salariés[[#This Row],[Date d''entrée dans l''entreprise]])/365.25)</f>
        <v>10.518822724161533</v>
      </c>
    </row>
    <row r="334" spans="1:9" x14ac:dyDescent="0.2">
      <c r="A334" s="3" t="s">
        <v>170</v>
      </c>
      <c r="B334" s="3" t="s">
        <v>14</v>
      </c>
      <c r="C334" s="4">
        <v>29374</v>
      </c>
      <c r="D334" s="3" t="s">
        <v>11</v>
      </c>
      <c r="E334" s="3" t="s">
        <v>115</v>
      </c>
      <c r="F334" s="4">
        <v>44773</v>
      </c>
      <c r="G334" s="9">
        <v>4550</v>
      </c>
      <c r="H334" s="47">
        <f ca="1">IF(C_Salariés[[#This Row],[Date de naissance]]="","",DATEDIF(C_Salariés[[#This Row],[Date de naissance]],TODAY(),"Y"))</f>
        <v>45</v>
      </c>
      <c r="I334" s="57">
        <f ca="1">IF(C_Salariés[[#This Row],[Date d''entrée dans l''entreprise]]="","",(TODAY()-C_Salariés[[#This Row],[Date d''entrée dans l''entreprise]])/365.25)</f>
        <v>3.4551676933607118</v>
      </c>
    </row>
    <row r="335" spans="1:9" x14ac:dyDescent="0.2">
      <c r="A335" s="3" t="s">
        <v>101</v>
      </c>
      <c r="B335" s="3" t="s">
        <v>15</v>
      </c>
      <c r="C335" s="4">
        <v>38373</v>
      </c>
      <c r="D335" s="3" t="s">
        <v>11</v>
      </c>
      <c r="E335" s="3" t="s">
        <v>120</v>
      </c>
      <c r="F335" s="4">
        <v>45156</v>
      </c>
      <c r="G335" s="9">
        <v>6150</v>
      </c>
      <c r="H335" s="47">
        <f ca="1">IF(C_Salariés[[#This Row],[Date de naissance]]="","",DATEDIF(C_Salariés[[#This Row],[Date de naissance]],TODAY(),"Y"))</f>
        <v>20</v>
      </c>
      <c r="I335" s="58">
        <f ca="1">IF(C_Salariés[[#This Row],[Date d''entrée dans l''entreprise]]="","",(TODAY()-C_Salariés[[#This Row],[Date d''entrée dans l''entreprise]])/365.25)</f>
        <v>2.406570841889117</v>
      </c>
    </row>
    <row r="336" spans="1:9" x14ac:dyDescent="0.2">
      <c r="A336" s="3" t="s">
        <v>392</v>
      </c>
      <c r="B336" s="3" t="s">
        <v>14</v>
      </c>
      <c r="C336" s="4">
        <v>28761</v>
      </c>
      <c r="D336" s="3" t="s">
        <v>4</v>
      </c>
      <c r="E336" s="3" t="s">
        <v>62</v>
      </c>
      <c r="F336" s="4">
        <v>44766</v>
      </c>
      <c r="G336" s="9">
        <v>4500</v>
      </c>
      <c r="H336" s="47">
        <f ca="1">IF(C_Salariés[[#This Row],[Date de naissance]]="","",DATEDIF(C_Salariés[[#This Row],[Date de naissance]],TODAY(),"Y"))</f>
        <v>47</v>
      </c>
      <c r="I336" s="57">
        <f ca="1">IF(C_Salariés[[#This Row],[Date d''entrée dans l''entreprise]]="","",(TODAY()-C_Salariés[[#This Row],[Date d''entrée dans l''entreprise]])/365.25)</f>
        <v>3.4743326488706368</v>
      </c>
    </row>
    <row r="337" spans="1:9" x14ac:dyDescent="0.2">
      <c r="A337" s="51" t="s">
        <v>142</v>
      </c>
      <c r="B337" s="51" t="s">
        <v>14</v>
      </c>
      <c r="C337" s="52">
        <v>32978</v>
      </c>
      <c r="D337" s="51" t="s">
        <v>11</v>
      </c>
      <c r="E337" s="51" t="s">
        <v>64</v>
      </c>
      <c r="F337" s="52">
        <v>42184</v>
      </c>
      <c r="G337" s="9">
        <v>4650</v>
      </c>
      <c r="H337" s="47">
        <f ca="1">IF(C_Salariés[[#This Row],[Date de naissance]]="","",DATEDIF(C_Salariés[[#This Row],[Date de naissance]],TODAY(),"Y"))</f>
        <v>35</v>
      </c>
      <c r="I337" s="57">
        <f ca="1">IF(C_Salariés[[#This Row],[Date d''entrée dans l''entreprise]]="","",(TODAY()-C_Salariés[[#This Row],[Date d''entrée dans l''entreprise]])/365.25)</f>
        <v>10.543463381245722</v>
      </c>
    </row>
    <row r="338" spans="1:9" x14ac:dyDescent="0.2">
      <c r="A338" s="3" t="s">
        <v>412</v>
      </c>
      <c r="B338" s="3" t="s">
        <v>15</v>
      </c>
      <c r="C338" s="4">
        <v>27510</v>
      </c>
      <c r="D338" s="3" t="s">
        <v>8</v>
      </c>
      <c r="E338" s="3" t="s">
        <v>57</v>
      </c>
      <c r="F338" s="4">
        <v>45770</v>
      </c>
      <c r="G338" s="9">
        <v>4800</v>
      </c>
      <c r="H338" s="47">
        <f ca="1">IF(C_Salariés[[#This Row],[Date de naissance]]="","",DATEDIF(C_Salariés[[#This Row],[Date de naissance]],TODAY(),"Y"))</f>
        <v>50</v>
      </c>
      <c r="I338" s="57">
        <f ca="1">IF(C_Salariés[[#This Row],[Date d''entrée dans l''entreprise]]="","",(TODAY()-C_Salariés[[#This Row],[Date d''entrée dans l''entreprise]])/365.25)</f>
        <v>0.72553045859000687</v>
      </c>
    </row>
    <row r="339" spans="1:9" x14ac:dyDescent="0.2">
      <c r="A339" s="3" t="s">
        <v>328</v>
      </c>
      <c r="B339" s="3" t="s">
        <v>14</v>
      </c>
      <c r="C339" s="4">
        <v>30376</v>
      </c>
      <c r="D339" s="3" t="s">
        <v>7</v>
      </c>
      <c r="E339" s="3" t="s">
        <v>51</v>
      </c>
      <c r="F339" s="4">
        <v>43408</v>
      </c>
      <c r="G339" s="9">
        <v>2550</v>
      </c>
      <c r="H339" s="47">
        <f ca="1">IF(C_Salariés[[#This Row],[Date de naissance]]="","",DATEDIF(C_Salariés[[#This Row],[Date de naissance]],TODAY(),"Y"))</f>
        <v>42</v>
      </c>
      <c r="I339" s="57">
        <f ca="1">IF(C_Salariés[[#This Row],[Date d''entrée dans l''entreprise]]="","",(TODAY()-C_Salariés[[#This Row],[Date d''entrée dans l''entreprise]])/365.25)</f>
        <v>7.1923340177960302</v>
      </c>
    </row>
    <row r="340" spans="1:9" x14ac:dyDescent="0.2">
      <c r="A340" s="3" t="s">
        <v>385</v>
      </c>
      <c r="B340" s="3" t="s">
        <v>14</v>
      </c>
      <c r="C340" s="4">
        <v>31811</v>
      </c>
      <c r="D340" s="3" t="s">
        <v>6</v>
      </c>
      <c r="E340" s="3" t="s">
        <v>65</v>
      </c>
      <c r="F340" s="4">
        <v>43475</v>
      </c>
      <c r="G340" s="9">
        <v>4000</v>
      </c>
      <c r="H340" s="47">
        <f ca="1">IF(C_Salariés[[#This Row],[Date de naissance]]="","",DATEDIF(C_Salariés[[#This Row],[Date de naissance]],TODAY(),"Y"))</f>
        <v>38</v>
      </c>
      <c r="I340" s="57">
        <f ca="1">IF(C_Salariés[[#This Row],[Date d''entrée dans l''entreprise]]="","",(TODAY()-C_Salariés[[#This Row],[Date d''entrée dans l''entreprise]])/365.25)</f>
        <v>7.008898015058179</v>
      </c>
    </row>
    <row r="341" spans="1:9" x14ac:dyDescent="0.2">
      <c r="A341" s="3" t="s">
        <v>337</v>
      </c>
      <c r="B341" s="3" t="s">
        <v>14</v>
      </c>
      <c r="C341" s="4">
        <v>20671</v>
      </c>
      <c r="D341" s="3" t="s">
        <v>4</v>
      </c>
      <c r="E341" s="3" t="s">
        <v>52</v>
      </c>
      <c r="F341" s="4">
        <v>44964</v>
      </c>
      <c r="G341" s="9">
        <v>6800</v>
      </c>
      <c r="H341" s="47">
        <f ca="1">IF(C_Salariés[[#This Row],[Date de naissance]]="","",DATEDIF(C_Salariés[[#This Row],[Date de naissance]],TODAY(),"Y"))</f>
        <v>69</v>
      </c>
      <c r="I341" s="57">
        <f ca="1">IF(C_Salariés[[#This Row],[Date d''entrée dans l''entreprise]]="","",(TODAY()-C_Salariés[[#This Row],[Date d''entrée dans l''entreprise]])/365.25)</f>
        <v>2.9322381930184807</v>
      </c>
    </row>
    <row r="342" spans="1:9" x14ac:dyDescent="0.2">
      <c r="A342" s="3" t="s">
        <v>434</v>
      </c>
      <c r="B342" s="3" t="s">
        <v>14</v>
      </c>
      <c r="C342" s="4">
        <v>31210</v>
      </c>
      <c r="D342" s="3" t="s">
        <v>6</v>
      </c>
      <c r="E342" s="3" t="s">
        <v>258</v>
      </c>
      <c r="F342" s="4">
        <v>45267</v>
      </c>
      <c r="G342" s="9">
        <v>2150</v>
      </c>
      <c r="H342" s="47">
        <f ca="1">IF(C_Salariés[[#This Row],[Date de naissance]]="","",DATEDIF(C_Salariés[[#This Row],[Date de naissance]],TODAY(),"Y"))</f>
        <v>40</v>
      </c>
      <c r="I342" s="57">
        <f ca="1">IF(C_Salariés[[#This Row],[Date d''entrée dans l''entreprise]]="","",(TODAY()-C_Salariés[[#This Row],[Date d''entrée dans l''entreprise]])/365.25)</f>
        <v>2.1026694045174539</v>
      </c>
    </row>
    <row r="343" spans="1:9" x14ac:dyDescent="0.2">
      <c r="A343" s="3" t="s">
        <v>324</v>
      </c>
      <c r="B343" s="3" t="s">
        <v>15</v>
      </c>
      <c r="C343" s="4">
        <v>24963</v>
      </c>
      <c r="D343" s="3" t="s">
        <v>11</v>
      </c>
      <c r="E343" s="3" t="s">
        <v>61</v>
      </c>
      <c r="F343" s="4">
        <v>42965</v>
      </c>
      <c r="G343" s="9">
        <v>4350</v>
      </c>
      <c r="H343" s="47">
        <f ca="1">IF(C_Salariés[[#This Row],[Date de naissance]]="","",DATEDIF(C_Salariés[[#This Row],[Date de naissance]],TODAY(),"Y"))</f>
        <v>57</v>
      </c>
      <c r="I343" s="57">
        <f ca="1">IF(C_Salariés[[#This Row],[Date d''entrée dans l''entreprise]]="","",(TODAY()-C_Salariés[[#This Row],[Date d''entrée dans l''entreprise]])/365.25)</f>
        <v>8.4052019164955514</v>
      </c>
    </row>
    <row r="344" spans="1:9" x14ac:dyDescent="0.2">
      <c r="A344" s="51" t="s">
        <v>130</v>
      </c>
      <c r="B344" s="51" t="s">
        <v>14</v>
      </c>
      <c r="C344" s="52">
        <v>29389</v>
      </c>
      <c r="D344" s="51" t="s">
        <v>11</v>
      </c>
      <c r="E344" s="51" t="s">
        <v>259</v>
      </c>
      <c r="F344" s="52">
        <v>45170</v>
      </c>
      <c r="G344" s="9">
        <v>2750</v>
      </c>
      <c r="H344" s="47">
        <f ca="1">IF(C_Salariés[[#This Row],[Date de naissance]]="","",DATEDIF(C_Salariés[[#This Row],[Date de naissance]],TODAY(),"Y"))</f>
        <v>45</v>
      </c>
      <c r="I344" s="57">
        <f ca="1">IF(C_Salariés[[#This Row],[Date d''entrée dans l''entreprise]]="","",(TODAY()-C_Salariés[[#This Row],[Date d''entrée dans l''entreprise]])/365.25)</f>
        <v>2.3682409308692676</v>
      </c>
    </row>
    <row r="345" spans="1:9" x14ac:dyDescent="0.2">
      <c r="A345" s="3" t="s">
        <v>326</v>
      </c>
      <c r="B345" s="3" t="s">
        <v>14</v>
      </c>
      <c r="C345" s="4">
        <v>27672</v>
      </c>
      <c r="D345" s="3" t="s">
        <v>7</v>
      </c>
      <c r="E345" s="3" t="s">
        <v>260</v>
      </c>
      <c r="F345" s="4">
        <v>44249</v>
      </c>
      <c r="G345" s="9">
        <v>5750</v>
      </c>
      <c r="H345" s="47">
        <f ca="1">IF(C_Salariés[[#This Row],[Date de naissance]]="","",DATEDIF(C_Salariés[[#This Row],[Date de naissance]],TODAY(),"Y"))</f>
        <v>50</v>
      </c>
      <c r="I345" s="57">
        <f ca="1">IF(C_Salariés[[#This Row],[Date d''entrée dans l''entreprise]]="","",(TODAY()-C_Salariés[[#This Row],[Date d''entrée dans l''entreprise]])/365.25)</f>
        <v>4.8898015058179327</v>
      </c>
    </row>
    <row r="346" spans="1:9" x14ac:dyDescent="0.2">
      <c r="A346" s="3" t="s">
        <v>83</v>
      </c>
      <c r="B346" s="3" t="s">
        <v>14</v>
      </c>
      <c r="C346" s="4">
        <v>26873</v>
      </c>
      <c r="D346" s="3" t="s">
        <v>6</v>
      </c>
      <c r="E346" s="3" t="s">
        <v>114</v>
      </c>
      <c r="F346" s="4">
        <v>42424</v>
      </c>
      <c r="G346" s="9">
        <v>3300</v>
      </c>
      <c r="H346" s="47">
        <f ca="1">IF(C_Salariés[[#This Row],[Date de naissance]]="","",DATEDIF(C_Salariés[[#This Row],[Date de naissance]],TODAY(),"Y"))</f>
        <v>52</v>
      </c>
      <c r="I346" s="58">
        <f ca="1">IF(C_Salariés[[#This Row],[Date d''entrée dans l''entreprise]]="","",(TODAY()-C_Salariés[[#This Row],[Date d''entrée dans l''entreprise]])/365.25)</f>
        <v>9.886379192334017</v>
      </c>
    </row>
    <row r="347" spans="1:9" x14ac:dyDescent="0.2">
      <c r="A347" s="3" t="s">
        <v>279</v>
      </c>
      <c r="B347" s="3" t="s">
        <v>14</v>
      </c>
      <c r="C347" s="4">
        <v>25147</v>
      </c>
      <c r="D347" s="3" t="s">
        <v>10</v>
      </c>
      <c r="E347" s="3" t="s">
        <v>54</v>
      </c>
      <c r="F347" s="4">
        <v>43364</v>
      </c>
      <c r="G347" s="9">
        <v>2500</v>
      </c>
      <c r="H347" s="47">
        <f ca="1">IF(C_Salariés[[#This Row],[Date de naissance]]="","",DATEDIF(C_Salariés[[#This Row],[Date de naissance]],TODAY(),"Y"))</f>
        <v>57</v>
      </c>
      <c r="I347" s="57">
        <f ca="1">IF(C_Salariés[[#This Row],[Date d''entrée dans l''entreprise]]="","",(TODAY()-C_Salariés[[#This Row],[Date d''entrée dans l''entreprise]])/365.25)</f>
        <v>7.312799452429843</v>
      </c>
    </row>
    <row r="348" spans="1:9" x14ac:dyDescent="0.2">
      <c r="A348" s="3" t="s">
        <v>110</v>
      </c>
      <c r="B348" s="3" t="s">
        <v>14</v>
      </c>
      <c r="C348" s="4">
        <v>29855</v>
      </c>
      <c r="D348" s="3" t="s">
        <v>6</v>
      </c>
      <c r="E348" s="3" t="s">
        <v>258</v>
      </c>
      <c r="F348" s="4">
        <v>44303</v>
      </c>
      <c r="G348" s="9">
        <v>2500</v>
      </c>
      <c r="H348" s="47">
        <f ca="1">IF(C_Salariés[[#This Row],[Date de naissance]]="","",DATEDIF(C_Salariés[[#This Row],[Date de naissance]],TODAY(),"Y"))</f>
        <v>44</v>
      </c>
      <c r="I348" s="58">
        <f ca="1">IF(C_Salariés[[#This Row],[Date d''entrée dans l''entreprise]]="","",(TODAY()-C_Salariés[[#This Row],[Date d''entrée dans l''entreprise]])/365.25)</f>
        <v>4.7419575633127993</v>
      </c>
    </row>
    <row r="349" spans="1:9" x14ac:dyDescent="0.2">
      <c r="A349" s="3" t="s">
        <v>441</v>
      </c>
      <c r="B349" s="3" t="s">
        <v>15</v>
      </c>
      <c r="C349" s="4">
        <v>35595</v>
      </c>
      <c r="D349" s="3" t="s">
        <v>6</v>
      </c>
      <c r="E349" s="3" t="s">
        <v>55</v>
      </c>
      <c r="F349" s="4">
        <v>44104</v>
      </c>
      <c r="G349" s="9">
        <v>4900</v>
      </c>
      <c r="H349" s="47">
        <f ca="1">IF(C_Salariés[[#This Row],[Date de naissance]]="","",DATEDIF(C_Salariés[[#This Row],[Date de naissance]],TODAY(),"Y"))</f>
        <v>28</v>
      </c>
      <c r="I349" s="57">
        <f ca="1">IF(C_Salariés[[#This Row],[Date d''entrée dans l''entreprise]]="","",(TODAY()-C_Salariés[[#This Row],[Date d''entrée dans l''entreprise]])/365.25)</f>
        <v>5.2867898699520879</v>
      </c>
    </row>
    <row r="350" spans="1:9" x14ac:dyDescent="0.2">
      <c r="A350" s="3" t="s">
        <v>352</v>
      </c>
      <c r="B350" s="3" t="s">
        <v>15</v>
      </c>
      <c r="C350" s="4">
        <v>34506</v>
      </c>
      <c r="D350" s="3" t="s">
        <v>10</v>
      </c>
      <c r="E350" s="3" t="s">
        <v>56</v>
      </c>
      <c r="F350" s="4">
        <v>44499</v>
      </c>
      <c r="G350" s="9">
        <v>4300</v>
      </c>
      <c r="H350" s="47">
        <f ca="1">IF(C_Salariés[[#This Row],[Date de naissance]]="","",DATEDIF(C_Salariés[[#This Row],[Date de naissance]],TODAY(),"Y"))</f>
        <v>31</v>
      </c>
      <c r="I350" s="57">
        <f ca="1">IF(C_Salariés[[#This Row],[Date d''entrée dans l''entreprise]]="","",(TODAY()-C_Salariés[[#This Row],[Date d''entrée dans l''entreprise]])/365.25)</f>
        <v>4.2053388090349078</v>
      </c>
    </row>
    <row r="351" spans="1:9" x14ac:dyDescent="0.2">
      <c r="A351" s="3" t="s">
        <v>386</v>
      </c>
      <c r="B351" s="3" t="s">
        <v>14</v>
      </c>
      <c r="C351" s="4">
        <v>33130</v>
      </c>
      <c r="D351" s="3" t="s">
        <v>6</v>
      </c>
      <c r="E351" s="3" t="s">
        <v>114</v>
      </c>
      <c r="F351" s="4">
        <v>44739</v>
      </c>
      <c r="G351" s="9">
        <v>3050</v>
      </c>
      <c r="H351" s="47">
        <f ca="1">IF(C_Salariés[[#This Row],[Date de naissance]]="","",DATEDIF(C_Salariés[[#This Row],[Date de naissance]],TODAY(),"Y"))</f>
        <v>35</v>
      </c>
      <c r="I351" s="57">
        <f ca="1">IF(C_Salariés[[#This Row],[Date d''entrée dans l''entreprise]]="","",(TODAY()-C_Salariés[[#This Row],[Date d''entrée dans l''entreprise]])/365.25)</f>
        <v>3.5482546201232035</v>
      </c>
    </row>
    <row r="352" spans="1:9" x14ac:dyDescent="0.2">
      <c r="A352" s="3" t="s">
        <v>162</v>
      </c>
      <c r="B352" s="3" t="s">
        <v>15</v>
      </c>
      <c r="C352" s="4">
        <v>29862</v>
      </c>
      <c r="D352" s="3" t="s">
        <v>7</v>
      </c>
      <c r="E352" s="3" t="s">
        <v>257</v>
      </c>
      <c r="F352" s="4">
        <v>43020</v>
      </c>
      <c r="G352" s="9">
        <v>3550</v>
      </c>
      <c r="H352" s="47">
        <f ca="1">IF(C_Salariés[[#This Row],[Date de naissance]]="","",DATEDIF(C_Salariés[[#This Row],[Date de naissance]],TODAY(),"Y"))</f>
        <v>44</v>
      </c>
      <c r="I352" s="57">
        <f ca="1">IF(C_Salariés[[#This Row],[Date d''entrée dans l''entreprise]]="","",(TODAY()-C_Salariés[[#This Row],[Date d''entrée dans l''entreprise]])/365.25)</f>
        <v>8.254620123203285</v>
      </c>
    </row>
    <row r="353" spans="1:9" x14ac:dyDescent="0.2">
      <c r="A353" s="3" t="s">
        <v>376</v>
      </c>
      <c r="B353" s="3" t="s">
        <v>15</v>
      </c>
      <c r="C353" s="4">
        <v>30671</v>
      </c>
      <c r="D353" s="3" t="s">
        <v>6</v>
      </c>
      <c r="E353" s="3" t="s">
        <v>258</v>
      </c>
      <c r="F353" s="4">
        <v>44320</v>
      </c>
      <c r="G353" s="9">
        <v>2500</v>
      </c>
      <c r="H353" s="47">
        <f ca="1">IF(C_Salariés[[#This Row],[Date de naissance]]="","",DATEDIF(C_Salariés[[#This Row],[Date de naissance]],TODAY(),"Y"))</f>
        <v>42</v>
      </c>
      <c r="I353" s="57">
        <f ca="1">IF(C_Salariés[[#This Row],[Date d''entrée dans l''entreprise]]="","",(TODAY()-C_Salariés[[#This Row],[Date d''entrée dans l''entreprise]])/365.25)</f>
        <v>4.6954140999315541</v>
      </c>
    </row>
    <row r="354" spans="1:9" x14ac:dyDescent="0.2">
      <c r="A354" s="3" t="s">
        <v>254</v>
      </c>
      <c r="B354" s="3" t="s">
        <v>14</v>
      </c>
      <c r="C354" s="4">
        <v>30857</v>
      </c>
      <c r="D354" s="3" t="s">
        <v>6</v>
      </c>
      <c r="E354" s="3" t="s">
        <v>55</v>
      </c>
      <c r="F354" s="4">
        <v>44354</v>
      </c>
      <c r="G354" s="9">
        <v>4500</v>
      </c>
      <c r="H354" s="47">
        <f ca="1">IF(C_Salariés[[#This Row],[Date de naissance]]="","",DATEDIF(C_Salariés[[#This Row],[Date de naissance]],TODAY(),"Y"))</f>
        <v>41</v>
      </c>
      <c r="I354" s="57">
        <f ca="1">IF(C_Salariés[[#This Row],[Date d''entrée dans l''entreprise]]="","",(TODAY()-C_Salariés[[#This Row],[Date d''entrée dans l''entreprise]])/365.25)</f>
        <v>4.602327173169062</v>
      </c>
    </row>
    <row r="355" spans="1:9" x14ac:dyDescent="0.2">
      <c r="A355" s="3" t="s">
        <v>349</v>
      </c>
      <c r="B355" s="3" t="s">
        <v>14</v>
      </c>
      <c r="C355" s="4">
        <v>34887</v>
      </c>
      <c r="D355" s="3" t="s">
        <v>6</v>
      </c>
      <c r="E355" s="3" t="s">
        <v>258</v>
      </c>
      <c r="F355" s="4">
        <v>43246</v>
      </c>
      <c r="G355" s="9">
        <v>2700</v>
      </c>
      <c r="H355" s="47">
        <f ca="1">IF(C_Salariés[[#This Row],[Date de naissance]]="","",DATEDIF(C_Salariés[[#This Row],[Date de naissance]],TODAY(),"Y"))</f>
        <v>30</v>
      </c>
      <c r="I355" s="57">
        <f ca="1">IF(C_Salariés[[#This Row],[Date d''entrée dans l''entreprise]]="","",(TODAY()-C_Salariés[[#This Row],[Date d''entrée dans l''entreprise]])/365.25)</f>
        <v>7.6358658453114305</v>
      </c>
    </row>
    <row r="356" spans="1:9" x14ac:dyDescent="0.2">
      <c r="A356" s="3" t="s">
        <v>358</v>
      </c>
      <c r="B356" s="3" t="s">
        <v>14</v>
      </c>
      <c r="C356" s="4">
        <v>35920</v>
      </c>
      <c r="D356" s="3" t="s">
        <v>10</v>
      </c>
      <c r="E356" s="3" t="s">
        <v>12</v>
      </c>
      <c r="F356" s="4">
        <v>45664</v>
      </c>
      <c r="G356" s="9">
        <v>4200</v>
      </c>
      <c r="H356" s="47">
        <f ca="1">IF(C_Salariés[[#This Row],[Date de naissance]]="","",DATEDIF(C_Salariés[[#This Row],[Date de naissance]],TODAY(),"Y"))</f>
        <v>27</v>
      </c>
      <c r="I356" s="57">
        <f ca="1">IF(C_Salariés[[#This Row],[Date d''entrée dans l''entreprise]]="","",(TODAY()-C_Salariés[[#This Row],[Date d''entrée dans l''entreprise]])/365.25)</f>
        <v>1.0157426420260096</v>
      </c>
    </row>
    <row r="357" spans="1:9" x14ac:dyDescent="0.2">
      <c r="A357" s="3" t="s">
        <v>308</v>
      </c>
      <c r="B357" s="3" t="s">
        <v>15</v>
      </c>
      <c r="C357" s="4">
        <v>33770</v>
      </c>
      <c r="D357" s="3" t="s">
        <v>7</v>
      </c>
      <c r="E357" s="3" t="s">
        <v>53</v>
      </c>
      <c r="F357" s="4">
        <v>42456</v>
      </c>
      <c r="G357" s="9">
        <v>2000</v>
      </c>
      <c r="H357" s="47">
        <f ca="1">IF(C_Salariés[[#This Row],[Date de naissance]]="","",DATEDIF(C_Salariés[[#This Row],[Date de naissance]],TODAY(),"Y"))</f>
        <v>33</v>
      </c>
      <c r="I357" s="57">
        <f ca="1">IF(C_Salariés[[#This Row],[Date d''entrée dans l''entreprise]]="","",(TODAY()-C_Salariés[[#This Row],[Date d''entrée dans l''entreprise]])/365.25)</f>
        <v>9.7987679671457908</v>
      </c>
    </row>
    <row r="358" spans="1:9" x14ac:dyDescent="0.2">
      <c r="A358" s="3" t="s">
        <v>436</v>
      </c>
      <c r="B358" s="3" t="s">
        <v>14</v>
      </c>
      <c r="C358" s="4">
        <v>33103</v>
      </c>
      <c r="D358" s="3" t="s">
        <v>11</v>
      </c>
      <c r="E358" s="3" t="s">
        <v>115</v>
      </c>
      <c r="F358" s="4">
        <v>42143</v>
      </c>
      <c r="G358" s="9">
        <v>5000</v>
      </c>
      <c r="H358" s="47">
        <f ca="1">IF(C_Salariés[[#This Row],[Date de naissance]]="","",DATEDIF(C_Salariés[[#This Row],[Date de naissance]],TODAY(),"Y"))</f>
        <v>35</v>
      </c>
      <c r="I358" s="57">
        <f ca="1">IF(C_Salariés[[#This Row],[Date d''entrée dans l''entreprise]]="","",(TODAY()-C_Salariés[[#This Row],[Date d''entrée dans l''entreprise]])/365.25)</f>
        <v>10.655715263518138</v>
      </c>
    </row>
    <row r="359" spans="1:9" x14ac:dyDescent="0.2">
      <c r="A359" s="51" t="s">
        <v>132</v>
      </c>
      <c r="B359" s="51" t="s">
        <v>15</v>
      </c>
      <c r="C359" s="52">
        <v>26358</v>
      </c>
      <c r="D359" s="51" t="s">
        <v>11</v>
      </c>
      <c r="E359" s="51" t="s">
        <v>120</v>
      </c>
      <c r="F359" s="52">
        <v>43679</v>
      </c>
      <c r="G359" s="9">
        <v>4850</v>
      </c>
      <c r="H359" s="47">
        <f ca="1">IF(C_Salariés[[#This Row],[Date de naissance]]="","",DATEDIF(C_Salariés[[#This Row],[Date de naissance]],TODAY(),"Y"))</f>
        <v>53</v>
      </c>
      <c r="I359" s="57">
        <f ca="1">IF(C_Salariés[[#This Row],[Date d''entrée dans l''entreprise]]="","",(TODAY()-C_Salariés[[#This Row],[Date d''entrée dans l''entreprise]])/365.25)</f>
        <v>6.4503764544832309</v>
      </c>
    </row>
    <row r="360" spans="1:9" x14ac:dyDescent="0.2">
      <c r="A360" s="3" t="s">
        <v>402</v>
      </c>
      <c r="B360" s="3" t="s">
        <v>15</v>
      </c>
      <c r="C360" s="4">
        <v>35075</v>
      </c>
      <c r="D360" s="3" t="s">
        <v>7</v>
      </c>
      <c r="E360" s="3" t="s">
        <v>260</v>
      </c>
      <c r="F360" s="4">
        <v>42096</v>
      </c>
      <c r="G360" s="9">
        <v>5200</v>
      </c>
      <c r="H360" s="47">
        <f ca="1">IF(C_Salariés[[#This Row],[Date de naissance]]="","",DATEDIF(C_Salariés[[#This Row],[Date de naissance]],TODAY(),"Y"))</f>
        <v>30</v>
      </c>
      <c r="I360" s="57">
        <f ca="1">IF(C_Salariés[[#This Row],[Date d''entrée dans l''entreprise]]="","",(TODAY()-C_Salariés[[#This Row],[Date d''entrée dans l''entreprise]])/365.25)</f>
        <v>10.784394250513348</v>
      </c>
    </row>
    <row r="361" spans="1:9" x14ac:dyDescent="0.2">
      <c r="A361" s="3" t="s">
        <v>223</v>
      </c>
      <c r="B361" s="3" t="s">
        <v>14</v>
      </c>
      <c r="C361" s="4">
        <v>30927</v>
      </c>
      <c r="D361" s="3" t="s">
        <v>7</v>
      </c>
      <c r="E361" s="3" t="s">
        <v>257</v>
      </c>
      <c r="F361" s="4">
        <v>44912</v>
      </c>
      <c r="G361" s="9">
        <v>3750</v>
      </c>
      <c r="H361" s="47">
        <f ca="1">IF(C_Salariés[[#This Row],[Date de naissance]]="","",DATEDIF(C_Salariés[[#This Row],[Date de naissance]],TODAY(),"Y"))</f>
        <v>41</v>
      </c>
      <c r="I361" s="57">
        <f ca="1">IF(C_Salariés[[#This Row],[Date d''entrée dans l''entreprise]]="","",(TODAY()-C_Salariés[[#This Row],[Date d''entrée dans l''entreprise]])/365.25)</f>
        <v>3.07460643394935</v>
      </c>
    </row>
    <row r="362" spans="1:9" x14ac:dyDescent="0.2">
      <c r="A362" s="51" t="s">
        <v>137</v>
      </c>
      <c r="B362" s="51" t="s">
        <v>15</v>
      </c>
      <c r="C362" s="52">
        <v>28515</v>
      </c>
      <c r="D362" s="51" t="s">
        <v>4</v>
      </c>
      <c r="E362" s="51" t="s">
        <v>117</v>
      </c>
      <c r="F362" s="52">
        <v>42537</v>
      </c>
      <c r="G362" s="9">
        <v>4150</v>
      </c>
      <c r="H362" s="47">
        <f ca="1">IF(C_Salariés[[#This Row],[Date de naissance]]="","",DATEDIF(C_Salariés[[#This Row],[Date de naissance]],TODAY(),"Y"))</f>
        <v>47</v>
      </c>
      <c r="I362" s="57">
        <f ca="1">IF(C_Salariés[[#This Row],[Date d''entrée dans l''entreprise]]="","",(TODAY()-C_Salariés[[#This Row],[Date d''entrée dans l''entreprise]])/365.25)</f>
        <v>9.5770020533880906</v>
      </c>
    </row>
    <row r="363" spans="1:9" x14ac:dyDescent="0.2">
      <c r="A363" s="3" t="s">
        <v>284</v>
      </c>
      <c r="B363" s="3" t="s">
        <v>14</v>
      </c>
      <c r="C363" s="4">
        <v>35309</v>
      </c>
      <c r="D363" s="3" t="s">
        <v>6</v>
      </c>
      <c r="E363" s="3" t="s">
        <v>65</v>
      </c>
      <c r="F363" s="4">
        <v>42608</v>
      </c>
      <c r="G363" s="9">
        <v>4050</v>
      </c>
      <c r="H363" s="47">
        <f ca="1">IF(C_Salariés[[#This Row],[Date de naissance]]="","",DATEDIF(C_Salariés[[#This Row],[Date de naissance]],TODAY(),"Y"))</f>
        <v>29</v>
      </c>
      <c r="I363" s="57">
        <f ca="1">IF(C_Salariés[[#This Row],[Date d''entrée dans l''entreprise]]="","",(TODAY()-C_Salariés[[#This Row],[Date d''entrée dans l''entreprise]])/365.25)</f>
        <v>9.3826146475017111</v>
      </c>
    </row>
    <row r="364" spans="1:9" x14ac:dyDescent="0.2">
      <c r="A364" s="3" t="s">
        <v>289</v>
      </c>
      <c r="B364" s="3" t="s">
        <v>14</v>
      </c>
      <c r="C364" s="4">
        <v>31384</v>
      </c>
      <c r="D364" s="3" t="s">
        <v>10</v>
      </c>
      <c r="E364" s="3" t="s">
        <v>113</v>
      </c>
      <c r="F364" s="4">
        <v>44684</v>
      </c>
      <c r="G364" s="9">
        <v>2900</v>
      </c>
      <c r="H364" s="47">
        <f ca="1">IF(C_Salariés[[#This Row],[Date de naissance]]="","",DATEDIF(C_Salariés[[#This Row],[Date de naissance]],TODAY(),"Y"))</f>
        <v>40</v>
      </c>
      <c r="I364" s="57">
        <f ca="1">IF(C_Salariés[[#This Row],[Date d''entrée dans l''entreprise]]="","",(TODAY()-C_Salariés[[#This Row],[Date d''entrée dans l''entreprise]])/365.25)</f>
        <v>3.698836413415469</v>
      </c>
    </row>
    <row r="365" spans="1:9" x14ac:dyDescent="0.2">
      <c r="A365" s="3" t="s">
        <v>351</v>
      </c>
      <c r="B365" s="3" t="s">
        <v>14</v>
      </c>
      <c r="C365" s="4">
        <v>35464</v>
      </c>
      <c r="D365" s="3" t="s">
        <v>4</v>
      </c>
      <c r="E365" s="3" t="s">
        <v>13</v>
      </c>
      <c r="F365" s="4">
        <v>44140</v>
      </c>
      <c r="G365" s="9">
        <v>3800</v>
      </c>
      <c r="H365" s="47">
        <f ca="1">IF(C_Salariés[[#This Row],[Date de naissance]]="","",DATEDIF(C_Salariés[[#This Row],[Date de naissance]],TODAY(),"Y"))</f>
        <v>28</v>
      </c>
      <c r="I365" s="57">
        <f ca="1">IF(C_Salariés[[#This Row],[Date d''entrée dans l''entreprise]]="","",(TODAY()-C_Salariés[[#This Row],[Date d''entrée dans l''entreprise]])/365.25)</f>
        <v>5.1882272416153317</v>
      </c>
    </row>
    <row r="366" spans="1:9" x14ac:dyDescent="0.2">
      <c r="A366" s="3" t="s">
        <v>204</v>
      </c>
      <c r="B366" s="3" t="s">
        <v>15</v>
      </c>
      <c r="C366" s="4">
        <v>38373</v>
      </c>
      <c r="D366" s="3" t="s">
        <v>11</v>
      </c>
      <c r="E366" s="3" t="s">
        <v>61</v>
      </c>
      <c r="F366" s="4">
        <v>45965</v>
      </c>
      <c r="G366" s="9">
        <v>4500</v>
      </c>
      <c r="H366" s="47">
        <f ca="1">IF(C_Salariés[[#This Row],[Date de naissance]]="","",DATEDIF(C_Salariés[[#This Row],[Date de naissance]],TODAY(),"Y"))</f>
        <v>20</v>
      </c>
      <c r="I366" s="57">
        <f ca="1">IF(C_Salariés[[#This Row],[Date d''entrée dans l''entreprise]]="","",(TODAY()-C_Salariés[[#This Row],[Date d''entrée dans l''entreprise]])/365.25)</f>
        <v>0.19164955509924708</v>
      </c>
    </row>
    <row r="367" spans="1:9" x14ac:dyDescent="0.2">
      <c r="A367" s="3" t="s">
        <v>194</v>
      </c>
      <c r="B367" s="3" t="s">
        <v>15</v>
      </c>
      <c r="C367" s="4">
        <v>33028</v>
      </c>
      <c r="D367" s="3" t="s">
        <v>6</v>
      </c>
      <c r="E367" s="3" t="s">
        <v>65</v>
      </c>
      <c r="F367" s="4">
        <v>45389</v>
      </c>
      <c r="G367" s="9">
        <v>3450</v>
      </c>
      <c r="H367" s="47">
        <f ca="1">IF(C_Salariés[[#This Row],[Date de naissance]]="","",DATEDIF(C_Salariés[[#This Row],[Date de naissance]],TODAY(),"Y"))</f>
        <v>35</v>
      </c>
      <c r="I367" s="57">
        <f ca="1">IF(C_Salariés[[#This Row],[Date d''entrée dans l''entreprise]]="","",(TODAY()-C_Salariés[[#This Row],[Date d''entrée dans l''entreprise]])/365.25)</f>
        <v>1.7686516084873374</v>
      </c>
    </row>
    <row r="368" spans="1:9" x14ac:dyDescent="0.2">
      <c r="A368" s="3" t="s">
        <v>180</v>
      </c>
      <c r="B368" s="3" t="s">
        <v>14</v>
      </c>
      <c r="C368" s="4">
        <v>32453</v>
      </c>
      <c r="D368" s="3" t="s">
        <v>6</v>
      </c>
      <c r="E368" s="3" t="s">
        <v>55</v>
      </c>
      <c r="F368" s="4">
        <v>42544</v>
      </c>
      <c r="G368" s="9">
        <v>4050</v>
      </c>
      <c r="H368" s="47">
        <f ca="1">IF(C_Salariés[[#This Row],[Date de naissance]]="","",DATEDIF(C_Salariés[[#This Row],[Date de naissance]],TODAY(),"Y"))</f>
        <v>37</v>
      </c>
      <c r="I368" s="57">
        <f ca="1">IF(C_Salariés[[#This Row],[Date d''entrée dans l''entreprise]]="","",(TODAY()-C_Salariés[[#This Row],[Date d''entrée dans l''entreprise]])/365.25)</f>
        <v>9.5578370978781653</v>
      </c>
    </row>
    <row r="369" spans="1:9" x14ac:dyDescent="0.2">
      <c r="A369" s="3" t="s">
        <v>430</v>
      </c>
      <c r="B369" s="3" t="s">
        <v>15</v>
      </c>
      <c r="C369" s="4">
        <v>32395</v>
      </c>
      <c r="D369" s="3" t="s">
        <v>11</v>
      </c>
      <c r="E369" s="3" t="s">
        <v>61</v>
      </c>
      <c r="F369" s="4">
        <v>42286</v>
      </c>
      <c r="G369" s="9">
        <v>4450</v>
      </c>
      <c r="H369" s="47">
        <f ca="1">IF(C_Salariés[[#This Row],[Date de naissance]]="","",DATEDIF(C_Salariés[[#This Row],[Date de naissance]],TODAY(),"Y"))</f>
        <v>37</v>
      </c>
      <c r="I369" s="57">
        <f ca="1">IF(C_Salariés[[#This Row],[Date d''entrée dans l''entreprise]]="","",(TODAY()-C_Salariés[[#This Row],[Date d''entrée dans l''entreprise]])/365.25)</f>
        <v>10.264202600958248</v>
      </c>
    </row>
    <row r="370" spans="1:9" x14ac:dyDescent="0.2">
      <c r="A370" s="3" t="s">
        <v>70</v>
      </c>
      <c r="B370" s="3" t="s">
        <v>15</v>
      </c>
      <c r="C370" s="4">
        <v>30816</v>
      </c>
      <c r="D370" s="3" t="s">
        <v>11</v>
      </c>
      <c r="E370" s="3" t="s">
        <v>259</v>
      </c>
      <c r="F370" s="4">
        <v>44937</v>
      </c>
      <c r="G370" s="9">
        <v>3200</v>
      </c>
      <c r="H370" s="47">
        <f ca="1">IF(C_Salariés[[#This Row],[Date de naissance]]="","",DATEDIF(C_Salariés[[#This Row],[Date de naissance]],TODAY(),"Y"))</f>
        <v>41</v>
      </c>
      <c r="I370" s="58">
        <f ca="1">IF(C_Salariés[[#This Row],[Date d''entrée dans l''entreprise]]="","",(TODAY()-C_Salariés[[#This Row],[Date d''entrée dans l''entreprise]])/365.25)</f>
        <v>3.0061601642710474</v>
      </c>
    </row>
    <row r="371" spans="1:9" x14ac:dyDescent="0.2">
      <c r="A371" s="3" t="s">
        <v>366</v>
      </c>
      <c r="B371" s="3" t="s">
        <v>15</v>
      </c>
      <c r="C371" s="4">
        <v>29353</v>
      </c>
      <c r="D371" s="3" t="s">
        <v>7</v>
      </c>
      <c r="E371" s="3" t="s">
        <v>257</v>
      </c>
      <c r="F371" s="4">
        <v>44610</v>
      </c>
      <c r="G371" s="9">
        <v>3050</v>
      </c>
      <c r="H371" s="47">
        <f ca="1">IF(C_Salariés[[#This Row],[Date de naissance]]="","",DATEDIF(C_Salariés[[#This Row],[Date de naissance]],TODAY(),"Y"))</f>
        <v>45</v>
      </c>
      <c r="I371" s="57">
        <f ca="1">IF(C_Salariés[[#This Row],[Date d''entrée dans l''entreprise]]="","",(TODAY()-C_Salariés[[#This Row],[Date d''entrée dans l''entreprise]])/365.25)</f>
        <v>3.9014373716632442</v>
      </c>
    </row>
    <row r="372" spans="1:9" x14ac:dyDescent="0.2">
      <c r="A372" s="3" t="s">
        <v>230</v>
      </c>
      <c r="B372" s="3" t="s">
        <v>14</v>
      </c>
      <c r="C372" s="4">
        <v>22225</v>
      </c>
      <c r="D372" s="3" t="s">
        <v>7</v>
      </c>
      <c r="E372" s="3" t="s">
        <v>116</v>
      </c>
      <c r="F372" s="4">
        <v>44706</v>
      </c>
      <c r="G372" s="9">
        <v>2650</v>
      </c>
      <c r="H372" s="47">
        <f ca="1">IF(C_Salariés[[#This Row],[Date de naissance]]="","",DATEDIF(C_Salariés[[#This Row],[Date de naissance]],TODAY(),"Y"))</f>
        <v>65</v>
      </c>
      <c r="I372" s="57">
        <f ca="1">IF(C_Salariés[[#This Row],[Date d''entrée dans l''entreprise]]="","",(TODAY()-C_Salariés[[#This Row],[Date d''entrée dans l''entreprise]])/365.25)</f>
        <v>3.6386036960985626</v>
      </c>
    </row>
    <row r="373" spans="1:9" x14ac:dyDescent="0.2">
      <c r="A373" s="3" t="s">
        <v>102</v>
      </c>
      <c r="B373" s="3" t="s">
        <v>15</v>
      </c>
      <c r="C373" s="4">
        <v>26473</v>
      </c>
      <c r="D373" s="3" t="s">
        <v>8</v>
      </c>
      <c r="E373" s="3" t="s">
        <v>57</v>
      </c>
      <c r="F373" s="4">
        <v>45021</v>
      </c>
      <c r="G373" s="9">
        <v>4950</v>
      </c>
      <c r="H373" s="47">
        <f ca="1">IF(C_Salariés[[#This Row],[Date de naissance]]="","",DATEDIF(C_Salariés[[#This Row],[Date de naissance]],TODAY(),"Y"))</f>
        <v>53</v>
      </c>
      <c r="I373" s="58">
        <f ca="1">IF(C_Salariés[[#This Row],[Date d''entrée dans l''entreprise]]="","",(TODAY()-C_Salariés[[#This Row],[Date d''entrée dans l''entreprise]])/365.25)</f>
        <v>2.7761806981519506</v>
      </c>
    </row>
    <row r="374" spans="1:9" x14ac:dyDescent="0.2">
      <c r="A374"/>
      <c r="B374"/>
      <c r="C374"/>
      <c r="D374"/>
      <c r="E374"/>
      <c r="F374"/>
      <c r="G374"/>
      <c r="H374"/>
    </row>
    <row r="375" spans="1:9" x14ac:dyDescent="0.2">
      <c r="A375"/>
      <c r="B375"/>
      <c r="C375"/>
      <c r="D375"/>
      <c r="E375"/>
      <c r="F375"/>
      <c r="G375"/>
      <c r="H375"/>
    </row>
    <row r="376" spans="1:9" x14ac:dyDescent="0.2">
      <c r="A376"/>
      <c r="B376"/>
      <c r="C376"/>
      <c r="D376"/>
      <c r="E376"/>
      <c r="F376"/>
      <c r="G376"/>
      <c r="H376"/>
    </row>
  </sheetData>
  <sheetProtection sort="0" autoFilter="0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FA68B-5E6F-DD41-956F-74F205E7D0E6}">
  <sheetPr>
    <tabColor theme="1"/>
  </sheetPr>
  <dimension ref="B1:W416"/>
  <sheetViews>
    <sheetView showGridLines="0" zoomScaleNormal="100" workbookViewId="0">
      <selection activeCell="B2" sqref="B2:I2"/>
    </sheetView>
  </sheetViews>
  <sheetFormatPr baseColWidth="10" defaultColWidth="10.83203125" defaultRowHeight="16" outlineLevelCol="1" x14ac:dyDescent="0.2"/>
  <cols>
    <col min="1" max="1" width="2.83203125" style="7" customWidth="1"/>
    <col min="2" max="3" width="22.83203125" style="7" customWidth="1"/>
    <col min="4" max="9" width="22.83203125" style="6" customWidth="1"/>
    <col min="10" max="10" width="15.83203125" style="6" customWidth="1"/>
    <col min="11" max="15" width="21" style="7" customWidth="1" outlineLevel="1"/>
    <col min="16" max="18" width="21" style="7" customWidth="1"/>
    <col min="19" max="19" width="19.33203125" style="7" customWidth="1"/>
    <col min="20" max="20" width="17.6640625" style="7" bestFit="1" customWidth="1"/>
    <col min="21" max="21" width="24.83203125" style="7" bestFit="1" customWidth="1"/>
    <col min="22" max="22" width="19.33203125" style="7" customWidth="1"/>
    <col min="23" max="23" width="20.1640625" style="7" bestFit="1" customWidth="1"/>
    <col min="24" max="24" width="28" style="7" bestFit="1" customWidth="1"/>
    <col min="25" max="16384" width="10.83203125" style="7"/>
  </cols>
  <sheetData>
    <row r="1" spans="2:15" customFormat="1" ht="17" thickBot="1" x14ac:dyDescent="0.25"/>
    <row r="2" spans="2:15" ht="30" customHeight="1" thickBot="1" x14ac:dyDescent="0.25">
      <c r="B2" s="64" t="s">
        <v>37</v>
      </c>
      <c r="C2" s="65"/>
      <c r="D2" s="65"/>
      <c r="E2" s="65"/>
      <c r="F2" s="65"/>
      <c r="G2" s="65"/>
      <c r="H2" s="65"/>
      <c r="I2" s="66"/>
      <c r="J2" s="46" t="s">
        <v>32</v>
      </c>
    </row>
    <row r="3" spans="2:15" x14ac:dyDescent="0.2">
      <c r="B3" s="16"/>
      <c r="C3" s="13"/>
      <c r="D3" s="10"/>
      <c r="E3" s="10"/>
      <c r="F3" s="10"/>
      <c r="G3" s="10"/>
      <c r="H3" s="10"/>
      <c r="I3" s="12"/>
    </row>
    <row r="4" spans="2:15" x14ac:dyDescent="0.2">
      <c r="B4" s="16"/>
      <c r="C4" s="13"/>
      <c r="D4" s="10"/>
      <c r="E4" s="10"/>
      <c r="F4" s="10"/>
      <c r="G4" s="10"/>
      <c r="H4" s="10"/>
      <c r="I4" s="12"/>
    </row>
    <row r="5" spans="2:15" x14ac:dyDescent="0.2">
      <c r="B5" s="16"/>
      <c r="C5" s="13"/>
      <c r="D5" s="10"/>
      <c r="E5" s="10"/>
      <c r="F5" s="10"/>
      <c r="G5" s="10"/>
      <c r="H5" s="17"/>
      <c r="I5" s="12"/>
      <c r="J5" s="8"/>
      <c r="K5" s="45" t="s">
        <v>29</v>
      </c>
      <c r="L5" s="45" t="s">
        <v>30</v>
      </c>
      <c r="M5" s="45" t="s">
        <v>31</v>
      </c>
    </row>
    <row r="6" spans="2:15" x14ac:dyDescent="0.2">
      <c r="B6" s="16"/>
      <c r="C6" s="13"/>
      <c r="D6" s="10"/>
      <c r="E6" s="18"/>
      <c r="F6" s="17"/>
      <c r="G6" s="10"/>
      <c r="H6" s="17"/>
      <c r="I6" s="12"/>
      <c r="J6" s="8"/>
      <c r="K6" s="55" t="str">
        <f>COUNTA(C_Salariés[NOM et Prénom])&amp;" salariés"</f>
        <v>372 salariés</v>
      </c>
      <c r="L6" s="56">
        <f>SUM(C_Salariés[Salaire brut mensuel])</f>
        <v>1430550</v>
      </c>
      <c r="M6" s="55" t="str">
        <f ca="1">ROUND(AVERAGE(C_Salariés[Ancienneté dans l''entreprise]),1)&amp;" ans"</f>
        <v>5,6 ans</v>
      </c>
    </row>
    <row r="7" spans="2:15" x14ac:dyDescent="0.2">
      <c r="B7" s="16"/>
      <c r="C7" s="13"/>
      <c r="D7" s="10"/>
      <c r="E7" s="18"/>
      <c r="F7" s="17"/>
      <c r="G7" s="10"/>
      <c r="H7" s="17"/>
      <c r="I7" s="12"/>
      <c r="J7" s="8"/>
    </row>
    <row r="8" spans="2:15" ht="17" thickBot="1" x14ac:dyDescent="0.25">
      <c r="B8" s="26"/>
      <c r="C8" s="27"/>
      <c r="D8" s="10"/>
      <c r="E8" s="10"/>
      <c r="F8" s="10"/>
      <c r="G8" s="10"/>
      <c r="H8" s="10"/>
      <c r="I8" s="12"/>
    </row>
    <row r="9" spans="2:15" x14ac:dyDescent="0.2">
      <c r="B9" s="16"/>
      <c r="C9" s="13"/>
      <c r="D9" s="30"/>
      <c r="E9" s="31"/>
      <c r="F9" s="32"/>
      <c r="G9" s="31"/>
      <c r="H9" s="31"/>
      <c r="I9" s="39"/>
    </row>
    <row r="10" spans="2:15" x14ac:dyDescent="0.2">
      <c r="B10" s="16"/>
      <c r="C10" s="13"/>
      <c r="D10" s="33"/>
      <c r="E10" s="10"/>
      <c r="F10" s="34"/>
      <c r="G10" s="10"/>
      <c r="H10" s="10"/>
      <c r="I10" s="12"/>
    </row>
    <row r="11" spans="2:15" x14ac:dyDescent="0.2">
      <c r="B11" s="16"/>
      <c r="C11" s="13"/>
      <c r="D11" s="33"/>
      <c r="E11" s="10"/>
      <c r="F11" s="34"/>
      <c r="G11" s="10"/>
      <c r="H11" s="10"/>
      <c r="I11" s="12"/>
      <c r="K11" s="71" t="s">
        <v>18</v>
      </c>
      <c r="L11" s="71" t="s">
        <v>17</v>
      </c>
      <c r="N11" s="71" t="s">
        <v>18</v>
      </c>
      <c r="O11" s="71" t="s">
        <v>25</v>
      </c>
    </row>
    <row r="12" spans="2:15" x14ac:dyDescent="0.2">
      <c r="B12" s="16"/>
      <c r="C12" s="13"/>
      <c r="D12" s="33"/>
      <c r="E12" s="10"/>
      <c r="F12" s="34"/>
      <c r="G12" s="10"/>
      <c r="H12" s="10"/>
      <c r="I12" s="12"/>
      <c r="K12" s="72" t="s">
        <v>7</v>
      </c>
      <c r="L12" s="73">
        <v>86</v>
      </c>
      <c r="N12" s="72" t="s">
        <v>11</v>
      </c>
      <c r="O12" s="76">
        <v>381750</v>
      </c>
    </row>
    <row r="13" spans="2:15" x14ac:dyDescent="0.2">
      <c r="B13" s="16"/>
      <c r="C13" s="13"/>
      <c r="D13" s="33"/>
      <c r="E13" s="10"/>
      <c r="F13" s="34"/>
      <c r="G13" s="10"/>
      <c r="H13" s="10"/>
      <c r="I13" s="12"/>
      <c r="K13" s="72" t="s">
        <v>11</v>
      </c>
      <c r="L13" s="73">
        <v>83</v>
      </c>
      <c r="N13" s="72" t="s">
        <v>7</v>
      </c>
      <c r="O13" s="76">
        <v>300850</v>
      </c>
    </row>
    <row r="14" spans="2:15" x14ac:dyDescent="0.2">
      <c r="B14" s="16"/>
      <c r="C14" s="13"/>
      <c r="D14" s="33"/>
      <c r="E14" s="10"/>
      <c r="F14" s="34"/>
      <c r="G14" s="10"/>
      <c r="H14" s="10"/>
      <c r="I14" s="12"/>
      <c r="K14" s="72" t="s">
        <v>6</v>
      </c>
      <c r="L14" s="73">
        <v>77</v>
      </c>
      <c r="N14" s="72" t="s">
        <v>6</v>
      </c>
      <c r="O14" s="76">
        <v>279350</v>
      </c>
    </row>
    <row r="15" spans="2:15" x14ac:dyDescent="0.2">
      <c r="B15" s="19"/>
      <c r="C15" s="11"/>
      <c r="D15" s="35"/>
      <c r="E15" s="11"/>
      <c r="F15" s="34"/>
      <c r="G15" s="11"/>
      <c r="H15" s="11"/>
      <c r="I15" s="12"/>
      <c r="K15" s="72" t="s">
        <v>10</v>
      </c>
      <c r="L15" s="73">
        <v>55</v>
      </c>
      <c r="N15" s="72" t="s">
        <v>10</v>
      </c>
      <c r="O15" s="76">
        <v>194900</v>
      </c>
    </row>
    <row r="16" spans="2:15" x14ac:dyDescent="0.2">
      <c r="B16" s="19"/>
      <c r="C16" s="11"/>
      <c r="D16" s="35"/>
      <c r="E16" s="11"/>
      <c r="F16" s="34"/>
      <c r="G16" s="11"/>
      <c r="H16" s="11"/>
      <c r="I16" s="12"/>
      <c r="K16" s="72" t="s">
        <v>8</v>
      </c>
      <c r="L16" s="73">
        <v>38</v>
      </c>
      <c r="N16" s="72" t="s">
        <v>8</v>
      </c>
      <c r="O16" s="76">
        <v>137350</v>
      </c>
    </row>
    <row r="17" spans="2:23" x14ac:dyDescent="0.2">
      <c r="B17" s="19"/>
      <c r="C17" s="11"/>
      <c r="D17" s="35"/>
      <c r="E17" s="11"/>
      <c r="F17" s="34"/>
      <c r="G17" s="11"/>
      <c r="H17" s="11"/>
      <c r="I17" s="12"/>
      <c r="K17" s="72" t="s">
        <v>4</v>
      </c>
      <c r="L17" s="73">
        <v>33</v>
      </c>
      <c r="N17" s="72" t="s">
        <v>4</v>
      </c>
      <c r="O17" s="76">
        <v>136350</v>
      </c>
    </row>
    <row r="18" spans="2:23" x14ac:dyDescent="0.2">
      <c r="B18" s="19"/>
      <c r="C18" s="11"/>
      <c r="D18" s="35"/>
      <c r="E18" s="11"/>
      <c r="F18" s="34"/>
      <c r="G18" s="11"/>
      <c r="H18" s="11"/>
      <c r="I18" s="12"/>
      <c r="K18" s="72" t="s">
        <v>16</v>
      </c>
      <c r="L18" s="73">
        <v>372</v>
      </c>
      <c r="N18" s="78" t="s">
        <v>16</v>
      </c>
      <c r="O18" s="77">
        <v>1430550</v>
      </c>
    </row>
    <row r="19" spans="2:23" x14ac:dyDescent="0.2">
      <c r="B19" s="19"/>
      <c r="C19" s="11"/>
      <c r="D19" s="35"/>
      <c r="E19" s="11"/>
      <c r="F19" s="34"/>
      <c r="G19" s="11"/>
      <c r="H19" s="11"/>
      <c r="I19" s="12"/>
    </row>
    <row r="20" spans="2:23" ht="17" thickBot="1" x14ac:dyDescent="0.25">
      <c r="B20" s="19"/>
      <c r="C20" s="11"/>
      <c r="D20" s="36"/>
      <c r="E20" s="37"/>
      <c r="F20" s="38"/>
      <c r="G20" s="11"/>
      <c r="H20" s="11"/>
      <c r="I20" s="12"/>
    </row>
    <row r="21" spans="2:23" x14ac:dyDescent="0.2">
      <c r="B21" s="19"/>
      <c r="C21" s="11"/>
      <c r="D21" s="40"/>
      <c r="E21" s="41"/>
      <c r="F21" s="31"/>
      <c r="G21" s="30"/>
      <c r="H21" s="31"/>
      <c r="I21" s="39"/>
      <c r="O21"/>
    </row>
    <row r="22" spans="2:23" x14ac:dyDescent="0.2">
      <c r="B22" s="19"/>
      <c r="C22" s="11"/>
      <c r="D22" s="35"/>
      <c r="E22" s="11"/>
      <c r="F22" s="10"/>
      <c r="G22" s="33"/>
      <c r="H22" s="10"/>
      <c r="I22" s="12"/>
    </row>
    <row r="23" spans="2:23" x14ac:dyDescent="0.2">
      <c r="B23" s="19"/>
      <c r="C23" s="11"/>
      <c r="D23" s="35"/>
      <c r="E23" s="11"/>
      <c r="F23" s="10"/>
      <c r="G23" s="33"/>
      <c r="H23" s="10"/>
      <c r="I23" s="12"/>
    </row>
    <row r="24" spans="2:23" x14ac:dyDescent="0.2">
      <c r="B24" s="19"/>
      <c r="C24" s="11"/>
      <c r="D24" s="35"/>
      <c r="E24" s="11"/>
      <c r="F24" s="10"/>
      <c r="G24" s="33"/>
      <c r="H24" s="10"/>
      <c r="I24" s="12"/>
      <c r="K24" s="71" t="s">
        <v>18</v>
      </c>
      <c r="L24" s="71" t="s">
        <v>17</v>
      </c>
      <c r="N24" s="71" t="s">
        <v>18</v>
      </c>
      <c r="O24" s="71" t="s">
        <v>38</v>
      </c>
    </row>
    <row r="25" spans="2:23" x14ac:dyDescent="0.2">
      <c r="B25" s="19"/>
      <c r="C25" s="11"/>
      <c r="D25" s="35"/>
      <c r="E25" s="11"/>
      <c r="F25" s="10"/>
      <c r="G25" s="33"/>
      <c r="H25" s="10"/>
      <c r="I25" s="12"/>
      <c r="K25" s="72" t="s">
        <v>15</v>
      </c>
      <c r="L25" s="73">
        <v>230</v>
      </c>
      <c r="N25" s="72" t="s">
        <v>15</v>
      </c>
      <c r="O25" s="76">
        <v>3829.5652173913045</v>
      </c>
      <c r="W25"/>
    </row>
    <row r="26" spans="2:23" x14ac:dyDescent="0.2">
      <c r="B26" s="19"/>
      <c r="C26" s="11"/>
      <c r="D26" s="35"/>
      <c r="E26" s="11"/>
      <c r="F26" s="10"/>
      <c r="G26" s="33"/>
      <c r="H26" s="10"/>
      <c r="I26" s="12"/>
      <c r="K26" s="72" t="s">
        <v>14</v>
      </c>
      <c r="L26" s="73">
        <v>142</v>
      </c>
      <c r="N26" s="72" t="s">
        <v>14</v>
      </c>
      <c r="O26" s="76">
        <v>3871.4788732394368</v>
      </c>
      <c r="T26"/>
      <c r="U26"/>
    </row>
    <row r="27" spans="2:23" x14ac:dyDescent="0.2">
      <c r="B27" s="19"/>
      <c r="C27" s="11"/>
      <c r="D27" s="35"/>
      <c r="E27" s="11"/>
      <c r="F27" s="10"/>
      <c r="G27" s="33"/>
      <c r="H27" s="10"/>
      <c r="I27" s="12"/>
      <c r="K27" s="72" t="s">
        <v>16</v>
      </c>
      <c r="L27" s="73">
        <v>372</v>
      </c>
      <c r="N27" s="72" t="s">
        <v>16</v>
      </c>
      <c r="O27" s="76">
        <v>3845.5645161290322</v>
      </c>
      <c r="T27"/>
      <c r="U27"/>
    </row>
    <row r="28" spans="2:23" x14ac:dyDescent="0.2">
      <c r="B28" s="19"/>
      <c r="C28" s="11"/>
      <c r="D28" s="35"/>
      <c r="E28" s="11"/>
      <c r="F28" s="10"/>
      <c r="G28" s="33"/>
      <c r="H28" s="10"/>
      <c r="I28" s="12"/>
      <c r="K28"/>
      <c r="L28"/>
      <c r="N28"/>
      <c r="O28"/>
      <c r="T28"/>
      <c r="U28"/>
    </row>
    <row r="29" spans="2:23" x14ac:dyDescent="0.2">
      <c r="B29" s="19"/>
      <c r="C29" s="11"/>
      <c r="D29" s="35"/>
      <c r="E29" s="11"/>
      <c r="F29" s="10"/>
      <c r="G29" s="33"/>
      <c r="H29" s="10"/>
      <c r="I29" s="12"/>
      <c r="K29"/>
      <c r="L29"/>
      <c r="N29"/>
      <c r="O29"/>
      <c r="T29"/>
      <c r="U29"/>
    </row>
    <row r="30" spans="2:23" x14ac:dyDescent="0.2">
      <c r="B30" s="16"/>
      <c r="C30" s="13"/>
      <c r="D30" s="33"/>
      <c r="E30" s="10"/>
      <c r="F30" s="10"/>
      <c r="G30" s="33"/>
      <c r="H30" s="10"/>
      <c r="I30" s="12"/>
      <c r="T30"/>
      <c r="U30"/>
    </row>
    <row r="31" spans="2:23" x14ac:dyDescent="0.2">
      <c r="B31" s="16"/>
      <c r="C31" s="13"/>
      <c r="D31" s="33"/>
      <c r="E31" s="10"/>
      <c r="F31" s="10"/>
      <c r="G31" s="33"/>
      <c r="H31" s="10"/>
      <c r="I31" s="12"/>
      <c r="T31"/>
      <c r="U31"/>
    </row>
    <row r="32" spans="2:23" ht="17" thickBot="1" x14ac:dyDescent="0.25">
      <c r="B32" s="20"/>
      <c r="C32" s="5"/>
      <c r="D32" s="42"/>
      <c r="E32" s="28"/>
      <c r="F32" s="28"/>
      <c r="G32" s="42"/>
      <c r="H32" s="28"/>
      <c r="I32" s="29"/>
      <c r="T32"/>
      <c r="U32"/>
    </row>
    <row r="33" spans="2:21" x14ac:dyDescent="0.2">
      <c r="B33" s="16"/>
      <c r="C33" s="13"/>
      <c r="D33" s="30"/>
      <c r="E33" s="31"/>
      <c r="F33" s="32"/>
      <c r="G33" s="31"/>
      <c r="H33" s="31"/>
      <c r="I33" s="39"/>
      <c r="K33" s="71" t="s">
        <v>18</v>
      </c>
      <c r="L33" s="71" t="s">
        <v>17</v>
      </c>
      <c r="N33" s="71" t="s">
        <v>18</v>
      </c>
      <c r="O33" s="71" t="s">
        <v>17</v>
      </c>
      <c r="T33"/>
      <c r="U33"/>
    </row>
    <row r="34" spans="2:21" x14ac:dyDescent="0.2">
      <c r="B34" s="16"/>
      <c r="C34" s="13"/>
      <c r="D34" s="33"/>
      <c r="E34" s="10"/>
      <c r="F34" s="34"/>
      <c r="G34" s="10"/>
      <c r="H34" s="10"/>
      <c r="I34" s="12"/>
      <c r="K34" s="74" t="s">
        <v>39</v>
      </c>
      <c r="L34" s="75">
        <v>3.7634408602150539E-2</v>
      </c>
      <c r="N34" s="72" t="s">
        <v>42</v>
      </c>
      <c r="O34" s="73">
        <v>34</v>
      </c>
      <c r="T34"/>
      <c r="U34"/>
    </row>
    <row r="35" spans="2:21" x14ac:dyDescent="0.2">
      <c r="B35" s="16"/>
      <c r="C35" s="13"/>
      <c r="D35" s="33"/>
      <c r="E35" s="10"/>
      <c r="F35" s="34"/>
      <c r="G35" s="10"/>
      <c r="H35" s="10"/>
      <c r="I35" s="12"/>
      <c r="K35" s="74" t="s">
        <v>40</v>
      </c>
      <c r="L35" s="75">
        <v>0.260752688172043</v>
      </c>
      <c r="N35" s="72" t="s">
        <v>43</v>
      </c>
      <c r="O35" s="73">
        <v>43</v>
      </c>
      <c r="T35"/>
      <c r="U35"/>
    </row>
    <row r="36" spans="2:21" x14ac:dyDescent="0.2">
      <c r="B36" s="16"/>
      <c r="C36" s="13"/>
      <c r="D36" s="33"/>
      <c r="E36" s="10"/>
      <c r="F36" s="34"/>
      <c r="G36" s="10"/>
      <c r="H36" s="10"/>
      <c r="I36" s="12"/>
      <c r="K36" s="74" t="s">
        <v>27</v>
      </c>
      <c r="L36" s="75">
        <v>0.31989247311827956</v>
      </c>
      <c r="N36" s="72" t="s">
        <v>44</v>
      </c>
      <c r="O36" s="73">
        <v>25</v>
      </c>
    </row>
    <row r="37" spans="2:21" x14ac:dyDescent="0.2">
      <c r="B37" s="16"/>
      <c r="C37" s="13"/>
      <c r="D37" s="33"/>
      <c r="E37" s="10"/>
      <c r="F37" s="34"/>
      <c r="G37" s="10"/>
      <c r="H37" s="10"/>
      <c r="I37" s="12"/>
      <c r="K37" s="74" t="s">
        <v>28</v>
      </c>
      <c r="L37" s="75">
        <v>0.19354838709677419</v>
      </c>
      <c r="N37" s="72" t="s">
        <v>45</v>
      </c>
      <c r="O37" s="73">
        <v>34</v>
      </c>
    </row>
    <row r="38" spans="2:21" x14ac:dyDescent="0.2">
      <c r="B38" s="16"/>
      <c r="C38" s="13"/>
      <c r="D38" s="43"/>
      <c r="E38" s="10"/>
      <c r="F38" s="48"/>
      <c r="G38" s="10"/>
      <c r="H38" s="13"/>
      <c r="I38" s="21"/>
      <c r="K38" s="74" t="s">
        <v>41</v>
      </c>
      <c r="L38" s="75">
        <v>0.13172043010752688</v>
      </c>
      <c r="N38" s="72" t="s">
        <v>21</v>
      </c>
      <c r="O38" s="73">
        <v>31</v>
      </c>
    </row>
    <row r="39" spans="2:21" x14ac:dyDescent="0.2">
      <c r="B39" s="16"/>
      <c r="C39" s="13"/>
      <c r="D39" s="43"/>
      <c r="E39" s="10"/>
      <c r="F39" s="48"/>
      <c r="G39" s="10"/>
      <c r="H39" s="13"/>
      <c r="I39" s="21"/>
      <c r="K39" s="74" t="s">
        <v>256</v>
      </c>
      <c r="L39" s="75">
        <v>5.6451612903225805E-2</v>
      </c>
      <c r="N39" s="72" t="s">
        <v>46</v>
      </c>
      <c r="O39" s="73">
        <v>25</v>
      </c>
    </row>
    <row r="40" spans="2:21" x14ac:dyDescent="0.2">
      <c r="B40" s="16"/>
      <c r="C40" s="13"/>
      <c r="D40" s="43"/>
      <c r="E40" s="14"/>
      <c r="F40" s="48"/>
      <c r="G40" s="10"/>
      <c r="H40" s="13"/>
      <c r="I40" s="21"/>
      <c r="K40" s="74" t="s">
        <v>16</v>
      </c>
      <c r="L40" s="75">
        <v>1</v>
      </c>
      <c r="N40" s="72" t="s">
        <v>20</v>
      </c>
      <c r="O40" s="73">
        <v>33</v>
      </c>
    </row>
    <row r="41" spans="2:21" x14ac:dyDescent="0.2">
      <c r="B41" s="16"/>
      <c r="C41" s="13"/>
      <c r="D41" s="43"/>
      <c r="E41" s="14"/>
      <c r="F41" s="48"/>
      <c r="G41" s="10"/>
      <c r="H41" s="13"/>
      <c r="I41" s="21"/>
      <c r="K41"/>
      <c r="L41"/>
      <c r="N41" s="72" t="s">
        <v>47</v>
      </c>
      <c r="O41" s="73">
        <v>47</v>
      </c>
    </row>
    <row r="42" spans="2:21" x14ac:dyDescent="0.2">
      <c r="B42" s="16"/>
      <c r="C42" s="13"/>
      <c r="D42" s="43"/>
      <c r="E42" s="14"/>
      <c r="F42" s="48"/>
      <c r="G42" s="14"/>
      <c r="H42" s="13"/>
      <c r="I42" s="21"/>
      <c r="L42"/>
      <c r="M42"/>
      <c r="N42" s="72" t="s">
        <v>19</v>
      </c>
      <c r="O42" s="73">
        <v>39</v>
      </c>
      <c r="P42"/>
      <c r="Q42"/>
    </row>
    <row r="43" spans="2:21" x14ac:dyDescent="0.2">
      <c r="B43" s="16"/>
      <c r="C43" s="13"/>
      <c r="D43" s="43"/>
      <c r="E43" s="14"/>
      <c r="F43" s="48"/>
      <c r="G43" s="14"/>
      <c r="H43" s="13"/>
      <c r="I43" s="21"/>
      <c r="N43" s="72" t="s">
        <v>48</v>
      </c>
      <c r="O43" s="73">
        <v>34</v>
      </c>
      <c r="P43"/>
      <c r="Q43"/>
    </row>
    <row r="44" spans="2:21" ht="17" thickBot="1" x14ac:dyDescent="0.25">
      <c r="B44" s="22"/>
      <c r="C44" s="23"/>
      <c r="D44" s="44"/>
      <c r="E44" s="24"/>
      <c r="F44" s="49"/>
      <c r="G44" s="24"/>
      <c r="H44" s="23"/>
      <c r="I44" s="25"/>
      <c r="N44" s="72" t="s">
        <v>49</v>
      </c>
      <c r="O44" s="73">
        <v>27</v>
      </c>
      <c r="P44"/>
      <c r="Q44"/>
    </row>
    <row r="45" spans="2:21" x14ac:dyDescent="0.2">
      <c r="D45" s="7"/>
      <c r="E45" s="7"/>
      <c r="F45" s="7"/>
      <c r="G45" s="7"/>
      <c r="H45" s="7"/>
      <c r="I45" s="7"/>
      <c r="N45" s="72" t="s">
        <v>16</v>
      </c>
      <c r="O45" s="73">
        <v>372</v>
      </c>
      <c r="P45"/>
      <c r="Q45"/>
    </row>
    <row r="46" spans="2:21" x14ac:dyDescent="0.2">
      <c r="E46" s="15"/>
      <c r="F46" s="15"/>
      <c r="G46" s="15"/>
      <c r="H46" s="7"/>
      <c r="I46" s="7"/>
      <c r="N46"/>
      <c r="O46"/>
      <c r="P46"/>
      <c r="Q46"/>
    </row>
    <row r="47" spans="2:21" x14ac:dyDescent="0.2">
      <c r="E47" s="15"/>
      <c r="G47" s="15"/>
      <c r="H47" s="7"/>
      <c r="I47" s="7"/>
      <c r="N47"/>
      <c r="O47"/>
      <c r="P47"/>
      <c r="Q47"/>
    </row>
    <row r="48" spans="2:21" x14ac:dyDescent="0.2">
      <c r="E48" s="15"/>
      <c r="G48" s="15"/>
      <c r="H48" s="7"/>
      <c r="I48" s="7"/>
      <c r="N48"/>
      <c r="O48"/>
      <c r="P48"/>
      <c r="Q48"/>
    </row>
    <row r="49" spans="5:17" x14ac:dyDescent="0.2">
      <c r="E49" s="15"/>
      <c r="G49" s="15"/>
      <c r="H49" s="7"/>
      <c r="I49" s="7"/>
      <c r="N49"/>
      <c r="O49"/>
      <c r="P49"/>
      <c r="Q49"/>
    </row>
    <row r="50" spans="5:17" x14ac:dyDescent="0.2">
      <c r="E50" s="15"/>
      <c r="G50" s="15"/>
      <c r="H50" s="7"/>
      <c r="I50" s="7"/>
      <c r="N50"/>
      <c r="O50"/>
      <c r="P50"/>
      <c r="Q50"/>
    </row>
    <row r="51" spans="5:17" x14ac:dyDescent="0.2">
      <c r="E51" s="15"/>
      <c r="G51" s="15"/>
      <c r="H51" s="7"/>
      <c r="I51" s="7"/>
      <c r="N51"/>
      <c r="O51"/>
      <c r="P51"/>
      <c r="Q51"/>
    </row>
    <row r="52" spans="5:17" x14ac:dyDescent="0.2">
      <c r="E52" s="15"/>
      <c r="G52" s="15"/>
      <c r="H52" s="7"/>
      <c r="I52" s="7"/>
      <c r="N52"/>
      <c r="O52"/>
      <c r="P52"/>
      <c r="Q52"/>
    </row>
    <row r="53" spans="5:17" x14ac:dyDescent="0.2">
      <c r="E53" s="15"/>
      <c r="G53" s="15"/>
      <c r="H53" s="7"/>
      <c r="I53" s="7"/>
      <c r="N53"/>
      <c r="O53"/>
      <c r="P53"/>
      <c r="Q53"/>
    </row>
    <row r="54" spans="5:17" x14ac:dyDescent="0.2">
      <c r="E54" s="15"/>
      <c r="G54" s="15"/>
      <c r="H54" s="7"/>
      <c r="I54" s="7"/>
      <c r="N54"/>
      <c r="O54"/>
      <c r="P54"/>
      <c r="Q54"/>
    </row>
    <row r="55" spans="5:17" x14ac:dyDescent="0.2">
      <c r="E55" s="15"/>
      <c r="F55" s="15"/>
      <c r="G55" s="15"/>
      <c r="H55" s="7"/>
      <c r="I55" s="7"/>
      <c r="N55"/>
      <c r="O55"/>
      <c r="P55"/>
      <c r="Q55"/>
    </row>
    <row r="56" spans="5:17" x14ac:dyDescent="0.2">
      <c r="E56" s="15"/>
      <c r="F56" s="15"/>
      <c r="G56" s="15"/>
      <c r="H56" s="7"/>
      <c r="I56" s="7"/>
      <c r="L56"/>
      <c r="M56"/>
      <c r="N56"/>
      <c r="O56"/>
      <c r="P56"/>
      <c r="Q56"/>
    </row>
    <row r="57" spans="5:17" x14ac:dyDescent="0.2">
      <c r="E57" s="15"/>
      <c r="F57" s="15"/>
      <c r="G57" s="15"/>
      <c r="H57" s="7"/>
      <c r="I57" s="7"/>
      <c r="L57"/>
      <c r="M57"/>
      <c r="N57"/>
      <c r="O57"/>
      <c r="P57"/>
      <c r="Q57"/>
    </row>
    <row r="58" spans="5:17" x14ac:dyDescent="0.2">
      <c r="E58" s="15"/>
      <c r="F58" s="15"/>
      <c r="G58" s="15"/>
      <c r="H58" s="7"/>
      <c r="I58" s="7"/>
      <c r="L58"/>
      <c r="M58"/>
      <c r="N58"/>
      <c r="O58"/>
      <c r="P58"/>
      <c r="Q58"/>
    </row>
    <row r="59" spans="5:17" x14ac:dyDescent="0.2">
      <c r="E59" s="15"/>
      <c r="F59" s="15"/>
      <c r="G59" s="15"/>
      <c r="H59" s="7"/>
      <c r="I59" s="7"/>
      <c r="L59"/>
      <c r="M59"/>
      <c r="N59"/>
      <c r="O59"/>
      <c r="P59"/>
      <c r="Q59"/>
    </row>
    <row r="60" spans="5:17" x14ac:dyDescent="0.2">
      <c r="E60" s="15"/>
      <c r="F60" s="15"/>
      <c r="G60" s="15"/>
      <c r="H60" s="7"/>
      <c r="I60" s="7"/>
      <c r="L60"/>
      <c r="M60"/>
      <c r="N60"/>
      <c r="O60"/>
      <c r="P60"/>
      <c r="Q60"/>
    </row>
    <row r="61" spans="5:17" x14ac:dyDescent="0.2">
      <c r="E61" s="15"/>
      <c r="F61" s="15"/>
      <c r="G61" s="15"/>
      <c r="H61" s="7"/>
      <c r="I61" s="7"/>
      <c r="L61"/>
      <c r="M61"/>
      <c r="N61"/>
      <c r="O61"/>
      <c r="P61"/>
      <c r="Q61"/>
    </row>
    <row r="62" spans="5:17" x14ac:dyDescent="0.2">
      <c r="E62" s="15"/>
      <c r="F62" s="15"/>
      <c r="G62" s="15"/>
      <c r="H62" s="7"/>
      <c r="I62" s="7"/>
      <c r="L62"/>
      <c r="M62"/>
      <c r="N62"/>
      <c r="O62"/>
      <c r="P62"/>
      <c r="Q62"/>
    </row>
    <row r="63" spans="5:17" x14ac:dyDescent="0.2">
      <c r="F63" s="15"/>
      <c r="G63" s="15"/>
      <c r="H63" s="7"/>
      <c r="I63" s="7"/>
      <c r="L63"/>
      <c r="M63"/>
      <c r="N63"/>
      <c r="O63"/>
      <c r="P63"/>
      <c r="Q63"/>
    </row>
    <row r="64" spans="5:17" x14ac:dyDescent="0.2">
      <c r="F64" s="15"/>
      <c r="G64" s="15"/>
      <c r="H64" s="7"/>
      <c r="I64" s="7"/>
      <c r="L64"/>
      <c r="M64"/>
      <c r="N64"/>
      <c r="O64"/>
      <c r="P64"/>
      <c r="Q64"/>
    </row>
    <row r="65" spans="6:17" x14ac:dyDescent="0.2">
      <c r="F65" s="15"/>
      <c r="G65" s="15"/>
      <c r="H65" s="7"/>
      <c r="I65" s="7"/>
      <c r="L65"/>
      <c r="M65"/>
      <c r="N65"/>
      <c r="O65"/>
      <c r="P65"/>
      <c r="Q65"/>
    </row>
    <row r="66" spans="6:17" x14ac:dyDescent="0.2">
      <c r="F66" s="15"/>
      <c r="G66" s="15"/>
      <c r="H66" s="7"/>
      <c r="I66" s="7"/>
      <c r="L66"/>
      <c r="M66"/>
      <c r="N66"/>
      <c r="O66"/>
      <c r="P66"/>
      <c r="Q66"/>
    </row>
    <row r="67" spans="6:17" x14ac:dyDescent="0.2">
      <c r="F67" s="15"/>
      <c r="G67" s="15"/>
      <c r="H67" s="7"/>
      <c r="I67" s="7"/>
      <c r="L67"/>
      <c r="M67"/>
      <c r="N67"/>
      <c r="O67"/>
      <c r="P67"/>
      <c r="Q67"/>
    </row>
    <row r="68" spans="6:17" x14ac:dyDescent="0.2">
      <c r="F68" s="15"/>
      <c r="G68" s="15"/>
      <c r="H68" s="7"/>
      <c r="I68" s="7"/>
      <c r="L68"/>
      <c r="M68"/>
      <c r="N68"/>
      <c r="O68"/>
      <c r="P68"/>
      <c r="Q68"/>
    </row>
    <row r="69" spans="6:17" x14ac:dyDescent="0.2">
      <c r="F69" s="15"/>
      <c r="G69" s="15"/>
      <c r="H69" s="7"/>
      <c r="I69" s="7"/>
      <c r="L69"/>
      <c r="M69"/>
      <c r="N69"/>
      <c r="O69"/>
      <c r="P69"/>
      <c r="Q69"/>
    </row>
    <row r="70" spans="6:17" x14ac:dyDescent="0.2">
      <c r="F70" s="15"/>
      <c r="G70" s="15"/>
      <c r="H70" s="7"/>
      <c r="I70" s="7"/>
      <c r="L70"/>
      <c r="M70"/>
      <c r="N70"/>
      <c r="O70"/>
      <c r="P70"/>
      <c r="Q70"/>
    </row>
    <row r="71" spans="6:17" x14ac:dyDescent="0.2">
      <c r="F71" s="15"/>
      <c r="G71" s="15"/>
      <c r="H71" s="7"/>
      <c r="I71" s="7"/>
      <c r="L71"/>
      <c r="M71"/>
      <c r="N71"/>
      <c r="O71"/>
      <c r="P71"/>
      <c r="Q71"/>
    </row>
    <row r="72" spans="6:17" x14ac:dyDescent="0.2">
      <c r="F72" s="15"/>
      <c r="G72" s="15"/>
      <c r="H72" s="7"/>
      <c r="I72" s="7"/>
      <c r="L72"/>
      <c r="M72"/>
      <c r="N72"/>
      <c r="O72"/>
      <c r="P72"/>
      <c r="Q72"/>
    </row>
    <row r="73" spans="6:17" x14ac:dyDescent="0.2">
      <c r="F73" s="15"/>
      <c r="G73" s="15"/>
      <c r="H73" s="7"/>
      <c r="I73" s="7"/>
      <c r="L73"/>
      <c r="M73"/>
      <c r="N73"/>
      <c r="O73"/>
      <c r="P73"/>
      <c r="Q73"/>
    </row>
    <row r="74" spans="6:17" x14ac:dyDescent="0.2">
      <c r="F74" s="15"/>
      <c r="G74" s="15"/>
      <c r="H74" s="7"/>
      <c r="I74" s="7"/>
      <c r="L74"/>
      <c r="M74"/>
      <c r="N74"/>
      <c r="O74"/>
      <c r="P74"/>
      <c r="Q74"/>
    </row>
    <row r="75" spans="6:17" x14ac:dyDescent="0.2">
      <c r="F75" s="15"/>
      <c r="G75" s="15"/>
      <c r="H75" s="7"/>
      <c r="I75" s="7"/>
      <c r="L75"/>
      <c r="M75"/>
      <c r="N75"/>
      <c r="O75"/>
      <c r="P75"/>
      <c r="Q75"/>
    </row>
    <row r="76" spans="6:17" x14ac:dyDescent="0.2">
      <c r="F76" s="15"/>
      <c r="G76" s="15"/>
      <c r="H76" s="7"/>
      <c r="I76" s="7"/>
      <c r="L76"/>
      <c r="M76"/>
      <c r="N76"/>
      <c r="O76"/>
      <c r="P76"/>
      <c r="Q76"/>
    </row>
    <row r="77" spans="6:17" x14ac:dyDescent="0.2">
      <c r="F77" s="15"/>
      <c r="G77" s="15"/>
      <c r="H77" s="7"/>
      <c r="I77" s="7"/>
      <c r="L77"/>
      <c r="M77"/>
      <c r="N77"/>
      <c r="O77"/>
      <c r="P77"/>
      <c r="Q77"/>
    </row>
    <row r="78" spans="6:17" x14ac:dyDescent="0.2">
      <c r="F78" s="15"/>
      <c r="G78" s="15"/>
      <c r="H78" s="7"/>
      <c r="I78" s="7"/>
      <c r="L78"/>
      <c r="M78"/>
      <c r="N78"/>
      <c r="O78"/>
      <c r="P78"/>
      <c r="Q78"/>
    </row>
    <row r="79" spans="6:17" x14ac:dyDescent="0.2">
      <c r="F79" s="15"/>
      <c r="H79" s="7"/>
      <c r="I79" s="7"/>
      <c r="L79"/>
      <c r="M79"/>
      <c r="N79"/>
      <c r="O79"/>
      <c r="P79"/>
      <c r="Q79"/>
    </row>
    <row r="80" spans="6:17" x14ac:dyDescent="0.2">
      <c r="F80" s="15"/>
      <c r="H80" s="7"/>
      <c r="I80" s="7"/>
      <c r="L80"/>
      <c r="M80"/>
      <c r="N80"/>
      <c r="O80"/>
      <c r="P80"/>
      <c r="Q80"/>
    </row>
    <row r="81" spans="6:17" x14ac:dyDescent="0.2">
      <c r="F81" s="15"/>
      <c r="H81" s="7"/>
      <c r="I81" s="7"/>
      <c r="L81"/>
      <c r="M81"/>
      <c r="N81"/>
      <c r="O81"/>
      <c r="P81"/>
      <c r="Q81"/>
    </row>
    <row r="82" spans="6:17" x14ac:dyDescent="0.2">
      <c r="F82" s="15"/>
      <c r="H82" s="7"/>
      <c r="I82" s="7"/>
      <c r="L82"/>
      <c r="M82"/>
      <c r="N82"/>
      <c r="O82"/>
      <c r="P82"/>
      <c r="Q82"/>
    </row>
    <row r="83" spans="6:17" x14ac:dyDescent="0.2">
      <c r="F83" s="15"/>
      <c r="H83" s="7"/>
      <c r="I83" s="7"/>
      <c r="L83"/>
      <c r="M83"/>
      <c r="N83"/>
      <c r="O83"/>
      <c r="P83"/>
      <c r="Q83"/>
    </row>
    <row r="84" spans="6:17" x14ac:dyDescent="0.2">
      <c r="F84" s="15"/>
      <c r="H84" s="7"/>
      <c r="I84" s="7"/>
      <c r="L84"/>
      <c r="M84"/>
      <c r="N84"/>
      <c r="O84"/>
      <c r="P84"/>
      <c r="Q84"/>
    </row>
    <row r="85" spans="6:17" x14ac:dyDescent="0.2">
      <c r="F85" s="15"/>
      <c r="H85" s="7"/>
      <c r="I85" s="7"/>
      <c r="L85"/>
      <c r="M85"/>
      <c r="N85"/>
      <c r="O85"/>
      <c r="P85"/>
      <c r="Q85"/>
    </row>
    <row r="86" spans="6:17" x14ac:dyDescent="0.2">
      <c r="F86" s="15"/>
      <c r="H86" s="7"/>
      <c r="I86" s="7"/>
      <c r="L86"/>
      <c r="M86"/>
      <c r="N86"/>
      <c r="O86"/>
      <c r="P86"/>
      <c r="Q86"/>
    </row>
    <row r="87" spans="6:17" x14ac:dyDescent="0.2">
      <c r="F87" s="15"/>
      <c r="H87" s="7"/>
      <c r="I87" s="7"/>
      <c r="L87"/>
      <c r="M87"/>
      <c r="N87"/>
      <c r="O87"/>
      <c r="P87"/>
      <c r="Q87"/>
    </row>
    <row r="88" spans="6:17" x14ac:dyDescent="0.2">
      <c r="F88" s="15"/>
      <c r="H88" s="7"/>
      <c r="I88" s="7"/>
      <c r="L88"/>
      <c r="M88"/>
      <c r="N88"/>
      <c r="O88"/>
      <c r="P88"/>
      <c r="Q88"/>
    </row>
    <row r="89" spans="6:17" x14ac:dyDescent="0.2">
      <c r="F89" s="15"/>
      <c r="H89" s="7"/>
      <c r="I89" s="7"/>
      <c r="L89"/>
      <c r="M89"/>
      <c r="N89"/>
      <c r="O89"/>
      <c r="P89"/>
      <c r="Q89"/>
    </row>
    <row r="90" spans="6:17" x14ac:dyDescent="0.2">
      <c r="F90" s="15"/>
      <c r="H90" s="7"/>
      <c r="I90" s="7"/>
      <c r="L90"/>
      <c r="M90"/>
      <c r="N90"/>
      <c r="O90"/>
      <c r="P90"/>
      <c r="Q90"/>
    </row>
    <row r="91" spans="6:17" x14ac:dyDescent="0.2">
      <c r="F91" s="15"/>
      <c r="H91" s="7"/>
      <c r="I91" s="7"/>
      <c r="L91"/>
      <c r="M91"/>
      <c r="N91"/>
      <c r="O91"/>
      <c r="P91"/>
      <c r="Q91"/>
    </row>
    <row r="92" spans="6:17" x14ac:dyDescent="0.2">
      <c r="F92" s="15"/>
      <c r="H92" s="7"/>
      <c r="I92" s="7"/>
      <c r="L92"/>
      <c r="M92"/>
      <c r="N92"/>
      <c r="O92"/>
      <c r="P92"/>
      <c r="Q92"/>
    </row>
    <row r="93" spans="6:17" x14ac:dyDescent="0.2">
      <c r="F93" s="15"/>
      <c r="H93" s="7"/>
      <c r="I93" s="7"/>
      <c r="L93"/>
      <c r="M93"/>
      <c r="N93"/>
      <c r="O93"/>
    </row>
    <row r="94" spans="6:17" x14ac:dyDescent="0.2">
      <c r="F94" s="15"/>
      <c r="H94" s="7"/>
      <c r="I94" s="7"/>
      <c r="L94"/>
      <c r="M94"/>
      <c r="N94"/>
      <c r="O94"/>
    </row>
    <row r="95" spans="6:17" x14ac:dyDescent="0.2">
      <c r="F95" s="15"/>
      <c r="H95" s="7"/>
      <c r="I95" s="7"/>
      <c r="L95"/>
      <c r="M95"/>
      <c r="N95"/>
      <c r="O95"/>
    </row>
    <row r="96" spans="6:17" x14ac:dyDescent="0.2">
      <c r="F96" s="15"/>
      <c r="H96" s="7"/>
      <c r="I96" s="7"/>
      <c r="L96"/>
      <c r="M96"/>
      <c r="N96"/>
      <c r="O96"/>
    </row>
    <row r="97" spans="4:15" x14ac:dyDescent="0.2">
      <c r="F97" s="15"/>
      <c r="H97" s="7"/>
      <c r="I97" s="7"/>
      <c r="L97"/>
      <c r="M97"/>
      <c r="N97"/>
      <c r="O97"/>
    </row>
    <row r="98" spans="4:15" x14ac:dyDescent="0.2">
      <c r="F98" s="15"/>
      <c r="H98" s="7"/>
      <c r="I98" s="7"/>
      <c r="L98"/>
      <c r="M98"/>
      <c r="N98"/>
      <c r="O98"/>
    </row>
    <row r="99" spans="4:15" x14ac:dyDescent="0.2">
      <c r="F99" s="15"/>
      <c r="H99" s="7"/>
      <c r="I99" s="7"/>
      <c r="L99"/>
      <c r="M99"/>
      <c r="N99"/>
      <c r="O99"/>
    </row>
    <row r="100" spans="4:15" x14ac:dyDescent="0.2">
      <c r="F100" s="15"/>
      <c r="H100" s="7"/>
      <c r="I100" s="7"/>
      <c r="L100"/>
      <c r="M100"/>
      <c r="N100"/>
      <c r="O100"/>
    </row>
    <row r="101" spans="4:15" x14ac:dyDescent="0.2">
      <c r="F101" s="15"/>
      <c r="H101" s="7"/>
      <c r="I101" s="7"/>
      <c r="L101"/>
      <c r="M101"/>
      <c r="N101"/>
      <c r="O101"/>
    </row>
    <row r="102" spans="4:15" x14ac:dyDescent="0.2">
      <c r="F102" s="15"/>
      <c r="H102" s="7"/>
      <c r="I102" s="7"/>
      <c r="L102"/>
      <c r="M102"/>
      <c r="N102"/>
      <c r="O102"/>
    </row>
    <row r="103" spans="4:15" x14ac:dyDescent="0.2">
      <c r="F103" s="15"/>
      <c r="H103" s="7"/>
      <c r="I103" s="7"/>
      <c r="N103"/>
      <c r="O103"/>
    </row>
    <row r="104" spans="4:15" x14ac:dyDescent="0.2">
      <c r="F104" s="15"/>
      <c r="H104" s="7"/>
      <c r="I104" s="7"/>
      <c r="N104"/>
      <c r="O104"/>
    </row>
    <row r="105" spans="4:15" x14ac:dyDescent="0.2">
      <c r="F105" s="15"/>
      <c r="H105" s="7"/>
      <c r="I105" s="7"/>
      <c r="N105"/>
      <c r="O105"/>
    </row>
    <row r="106" spans="4:15" x14ac:dyDescent="0.2">
      <c r="D106" s="7"/>
      <c r="E106" s="7"/>
      <c r="F106" s="7"/>
      <c r="G106" s="7"/>
      <c r="H106" s="7"/>
      <c r="I106" s="7"/>
      <c r="J106" s="7"/>
      <c r="N106"/>
      <c r="O106"/>
    </row>
    <row r="107" spans="4:15" x14ac:dyDescent="0.2">
      <c r="D107" s="7"/>
      <c r="E107" s="7"/>
      <c r="F107" s="7"/>
      <c r="G107" s="7"/>
      <c r="H107" s="7"/>
      <c r="I107" s="7"/>
      <c r="J107" s="7"/>
      <c r="N107"/>
      <c r="O107"/>
    </row>
    <row r="108" spans="4:15" x14ac:dyDescent="0.2">
      <c r="D108" s="7"/>
      <c r="E108" s="7"/>
      <c r="F108" s="7"/>
      <c r="G108" s="7"/>
      <c r="H108" s="7"/>
      <c r="I108" s="7"/>
      <c r="J108" s="7"/>
      <c r="N108"/>
      <c r="O108"/>
    </row>
    <row r="109" spans="4:15" x14ac:dyDescent="0.2">
      <c r="D109" s="7"/>
      <c r="E109" s="7"/>
      <c r="F109" s="7"/>
      <c r="G109" s="7"/>
      <c r="H109" s="7"/>
      <c r="I109" s="7"/>
      <c r="J109" s="7"/>
      <c r="N109"/>
      <c r="O109"/>
    </row>
    <row r="110" spans="4:15" x14ac:dyDescent="0.2">
      <c r="D110" s="7"/>
      <c r="E110" s="7"/>
      <c r="F110" s="7"/>
      <c r="G110" s="7"/>
      <c r="H110" s="7"/>
      <c r="I110" s="7"/>
      <c r="J110" s="7"/>
      <c r="N110"/>
      <c r="O110"/>
    </row>
    <row r="111" spans="4:15" x14ac:dyDescent="0.2">
      <c r="D111" s="7"/>
      <c r="E111" s="7"/>
      <c r="F111" s="7"/>
      <c r="G111" s="7"/>
      <c r="H111" s="7"/>
      <c r="I111" s="7"/>
      <c r="J111" s="7"/>
      <c r="N111"/>
      <c r="O111"/>
    </row>
    <row r="112" spans="4:15" x14ac:dyDescent="0.2">
      <c r="D112" s="7"/>
      <c r="E112" s="7"/>
      <c r="F112" s="7"/>
      <c r="G112" s="7"/>
      <c r="H112" s="7"/>
      <c r="I112" s="7"/>
      <c r="J112" s="7"/>
      <c r="N112"/>
      <c r="O112"/>
    </row>
    <row r="113" spans="14:15" s="7" customFormat="1" x14ac:dyDescent="0.2">
      <c r="N113"/>
      <c r="O113"/>
    </row>
    <row r="114" spans="14:15" s="7" customFormat="1" x14ac:dyDescent="0.2">
      <c r="N114"/>
      <c r="O114"/>
    </row>
    <row r="115" spans="14:15" s="7" customFormat="1" x14ac:dyDescent="0.2">
      <c r="N115"/>
      <c r="O115"/>
    </row>
    <row r="116" spans="14:15" s="7" customFormat="1" x14ac:dyDescent="0.2">
      <c r="N116"/>
      <c r="O116"/>
    </row>
    <row r="117" spans="14:15" s="7" customFormat="1" x14ac:dyDescent="0.2">
      <c r="N117"/>
      <c r="O117"/>
    </row>
    <row r="118" spans="14:15" s="7" customFormat="1" x14ac:dyDescent="0.2">
      <c r="N118"/>
      <c r="O118"/>
    </row>
    <row r="119" spans="14:15" s="7" customFormat="1" x14ac:dyDescent="0.2">
      <c r="N119"/>
      <c r="O119"/>
    </row>
    <row r="120" spans="14:15" s="7" customFormat="1" x14ac:dyDescent="0.2">
      <c r="N120"/>
      <c r="O120"/>
    </row>
    <row r="121" spans="14:15" s="7" customFormat="1" x14ac:dyDescent="0.2">
      <c r="N121"/>
      <c r="O121"/>
    </row>
    <row r="122" spans="14:15" s="7" customFormat="1" x14ac:dyDescent="0.2">
      <c r="N122"/>
      <c r="O122"/>
    </row>
    <row r="123" spans="14:15" s="7" customFormat="1" x14ac:dyDescent="0.2">
      <c r="N123"/>
      <c r="O123"/>
    </row>
    <row r="124" spans="14:15" s="7" customFormat="1" x14ac:dyDescent="0.2">
      <c r="N124"/>
      <c r="O124"/>
    </row>
    <row r="125" spans="14:15" s="7" customFormat="1" x14ac:dyDescent="0.2">
      <c r="N125"/>
      <c r="O125"/>
    </row>
    <row r="126" spans="14:15" s="7" customFormat="1" x14ac:dyDescent="0.2">
      <c r="N126"/>
      <c r="O126"/>
    </row>
    <row r="127" spans="14:15" s="7" customFormat="1" x14ac:dyDescent="0.2">
      <c r="N127"/>
      <c r="O127"/>
    </row>
    <row r="128" spans="14:15" s="7" customFormat="1" x14ac:dyDescent="0.2">
      <c r="N128"/>
      <c r="O128"/>
    </row>
    <row r="129" spans="14:15" s="7" customFormat="1" x14ac:dyDescent="0.2">
      <c r="N129"/>
      <c r="O129"/>
    </row>
    <row r="130" spans="14:15" s="7" customFormat="1" x14ac:dyDescent="0.2">
      <c r="N130"/>
      <c r="O130"/>
    </row>
    <row r="131" spans="14:15" s="7" customFormat="1" x14ac:dyDescent="0.2">
      <c r="N131"/>
      <c r="O131"/>
    </row>
    <row r="132" spans="14:15" s="7" customFormat="1" x14ac:dyDescent="0.2">
      <c r="N132"/>
      <c r="O132"/>
    </row>
    <row r="133" spans="14:15" s="7" customFormat="1" x14ac:dyDescent="0.2">
      <c r="N133"/>
      <c r="O133"/>
    </row>
    <row r="134" spans="14:15" s="7" customFormat="1" x14ac:dyDescent="0.2">
      <c r="N134"/>
      <c r="O134"/>
    </row>
    <row r="135" spans="14:15" s="7" customFormat="1" x14ac:dyDescent="0.2">
      <c r="N135"/>
      <c r="O135"/>
    </row>
    <row r="136" spans="14:15" s="7" customFormat="1" x14ac:dyDescent="0.2">
      <c r="N136"/>
      <c r="O136"/>
    </row>
    <row r="137" spans="14:15" s="7" customFormat="1" x14ac:dyDescent="0.2">
      <c r="N137"/>
      <c r="O137"/>
    </row>
    <row r="138" spans="14:15" s="7" customFormat="1" x14ac:dyDescent="0.2">
      <c r="N138"/>
      <c r="O138"/>
    </row>
    <row r="139" spans="14:15" s="7" customFormat="1" x14ac:dyDescent="0.2">
      <c r="N139"/>
      <c r="O139"/>
    </row>
    <row r="140" spans="14:15" s="7" customFormat="1" x14ac:dyDescent="0.2">
      <c r="N140"/>
      <c r="O140"/>
    </row>
    <row r="141" spans="14:15" s="7" customFormat="1" x14ac:dyDescent="0.2">
      <c r="N141"/>
      <c r="O141"/>
    </row>
    <row r="142" spans="14:15" s="7" customFormat="1" x14ac:dyDescent="0.2">
      <c r="N142"/>
      <c r="O142"/>
    </row>
    <row r="143" spans="14:15" s="7" customFormat="1" x14ac:dyDescent="0.2">
      <c r="N143"/>
      <c r="O143"/>
    </row>
    <row r="144" spans="14:15" s="7" customFormat="1" x14ac:dyDescent="0.2">
      <c r="N144"/>
      <c r="O144"/>
    </row>
    <row r="145" spans="14:15" s="7" customFormat="1" x14ac:dyDescent="0.2">
      <c r="N145"/>
      <c r="O145"/>
    </row>
    <row r="146" spans="14:15" s="7" customFormat="1" x14ac:dyDescent="0.2">
      <c r="N146"/>
      <c r="O146"/>
    </row>
    <row r="147" spans="14:15" s="7" customFormat="1" x14ac:dyDescent="0.2">
      <c r="N147"/>
      <c r="O147"/>
    </row>
    <row r="148" spans="14:15" s="7" customFormat="1" x14ac:dyDescent="0.2">
      <c r="N148"/>
      <c r="O148"/>
    </row>
    <row r="149" spans="14:15" s="7" customFormat="1" x14ac:dyDescent="0.2">
      <c r="N149"/>
      <c r="O149"/>
    </row>
    <row r="150" spans="14:15" s="7" customFormat="1" x14ac:dyDescent="0.2">
      <c r="N150"/>
      <c r="O150"/>
    </row>
    <row r="151" spans="14:15" s="7" customFormat="1" x14ac:dyDescent="0.2">
      <c r="N151"/>
      <c r="O151"/>
    </row>
    <row r="152" spans="14:15" s="7" customFormat="1" x14ac:dyDescent="0.2">
      <c r="N152"/>
      <c r="O152"/>
    </row>
    <row r="153" spans="14:15" s="7" customFormat="1" x14ac:dyDescent="0.2">
      <c r="N153"/>
      <c r="O153"/>
    </row>
    <row r="154" spans="14:15" s="7" customFormat="1" x14ac:dyDescent="0.2">
      <c r="N154"/>
      <c r="O154"/>
    </row>
    <row r="155" spans="14:15" s="7" customFormat="1" x14ac:dyDescent="0.2">
      <c r="N155"/>
      <c r="O155"/>
    </row>
    <row r="156" spans="14:15" s="7" customFormat="1" x14ac:dyDescent="0.2">
      <c r="N156"/>
      <c r="O156"/>
    </row>
    <row r="157" spans="14:15" s="7" customFormat="1" x14ac:dyDescent="0.2">
      <c r="N157"/>
      <c r="O157"/>
    </row>
    <row r="158" spans="14:15" s="7" customFormat="1" x14ac:dyDescent="0.2">
      <c r="N158"/>
      <c r="O158"/>
    </row>
    <row r="159" spans="14:15" s="7" customFormat="1" x14ac:dyDescent="0.2">
      <c r="N159"/>
      <c r="O159"/>
    </row>
    <row r="160" spans="14:15" s="7" customFormat="1" x14ac:dyDescent="0.2">
      <c r="N160"/>
      <c r="O160"/>
    </row>
    <row r="161" spans="14:15" s="7" customFormat="1" x14ac:dyDescent="0.2">
      <c r="N161"/>
      <c r="O161"/>
    </row>
    <row r="162" spans="14:15" s="7" customFormat="1" x14ac:dyDescent="0.2">
      <c r="N162"/>
      <c r="O162"/>
    </row>
    <row r="163" spans="14:15" s="7" customFormat="1" x14ac:dyDescent="0.2">
      <c r="N163"/>
      <c r="O163"/>
    </row>
    <row r="164" spans="14:15" s="7" customFormat="1" x14ac:dyDescent="0.2">
      <c r="N164"/>
      <c r="O164"/>
    </row>
    <row r="165" spans="14:15" s="7" customFormat="1" x14ac:dyDescent="0.2">
      <c r="N165"/>
      <c r="O165"/>
    </row>
    <row r="166" spans="14:15" s="7" customFormat="1" x14ac:dyDescent="0.2">
      <c r="N166"/>
      <c r="O166"/>
    </row>
    <row r="167" spans="14:15" s="7" customFormat="1" x14ac:dyDescent="0.2">
      <c r="N167"/>
      <c r="O167"/>
    </row>
    <row r="168" spans="14:15" s="7" customFormat="1" x14ac:dyDescent="0.2">
      <c r="N168"/>
      <c r="O168"/>
    </row>
    <row r="169" spans="14:15" s="7" customFormat="1" x14ac:dyDescent="0.2">
      <c r="N169"/>
      <c r="O169"/>
    </row>
    <row r="170" spans="14:15" s="7" customFormat="1" x14ac:dyDescent="0.2">
      <c r="N170"/>
      <c r="O170"/>
    </row>
    <row r="171" spans="14:15" s="7" customFormat="1" x14ac:dyDescent="0.2">
      <c r="N171"/>
      <c r="O171"/>
    </row>
    <row r="172" spans="14:15" s="7" customFormat="1" x14ac:dyDescent="0.2">
      <c r="N172"/>
      <c r="O172"/>
    </row>
    <row r="173" spans="14:15" s="7" customFormat="1" x14ac:dyDescent="0.2">
      <c r="N173"/>
      <c r="O173"/>
    </row>
    <row r="174" spans="14:15" s="7" customFormat="1" x14ac:dyDescent="0.2">
      <c r="N174"/>
      <c r="O174"/>
    </row>
    <row r="175" spans="14:15" s="7" customFormat="1" x14ac:dyDescent="0.2">
      <c r="N175"/>
      <c r="O175"/>
    </row>
    <row r="176" spans="14:15" s="7" customFormat="1" x14ac:dyDescent="0.2">
      <c r="N176"/>
      <c r="O176"/>
    </row>
    <row r="177" spans="14:15" s="7" customFormat="1" x14ac:dyDescent="0.2">
      <c r="N177"/>
      <c r="O177"/>
    </row>
    <row r="178" spans="14:15" s="7" customFormat="1" x14ac:dyDescent="0.2">
      <c r="N178"/>
      <c r="O178"/>
    </row>
    <row r="179" spans="14:15" s="7" customFormat="1" x14ac:dyDescent="0.2">
      <c r="N179"/>
      <c r="O179"/>
    </row>
    <row r="180" spans="14:15" s="7" customFormat="1" x14ac:dyDescent="0.2">
      <c r="N180"/>
      <c r="O180"/>
    </row>
    <row r="181" spans="14:15" s="7" customFormat="1" x14ac:dyDescent="0.2">
      <c r="N181"/>
      <c r="O181"/>
    </row>
    <row r="182" spans="14:15" s="7" customFormat="1" x14ac:dyDescent="0.2">
      <c r="N182"/>
      <c r="O182"/>
    </row>
    <row r="183" spans="14:15" s="7" customFormat="1" x14ac:dyDescent="0.2">
      <c r="N183"/>
      <c r="O183"/>
    </row>
    <row r="184" spans="14:15" s="7" customFormat="1" x14ac:dyDescent="0.2">
      <c r="N184"/>
      <c r="O184"/>
    </row>
    <row r="185" spans="14:15" s="7" customFormat="1" x14ac:dyDescent="0.2">
      <c r="N185"/>
      <c r="O185"/>
    </row>
    <row r="186" spans="14:15" s="7" customFormat="1" x14ac:dyDescent="0.2">
      <c r="N186"/>
      <c r="O186"/>
    </row>
    <row r="187" spans="14:15" s="7" customFormat="1" x14ac:dyDescent="0.2">
      <c r="N187"/>
      <c r="O187"/>
    </row>
    <row r="188" spans="14:15" s="7" customFormat="1" x14ac:dyDescent="0.2">
      <c r="N188"/>
      <c r="O188"/>
    </row>
    <row r="189" spans="14:15" s="7" customFormat="1" x14ac:dyDescent="0.2">
      <c r="N189"/>
      <c r="O189"/>
    </row>
    <row r="190" spans="14:15" s="7" customFormat="1" x14ac:dyDescent="0.2">
      <c r="N190"/>
      <c r="O190"/>
    </row>
    <row r="191" spans="14:15" s="7" customFormat="1" x14ac:dyDescent="0.2">
      <c r="N191"/>
      <c r="O191"/>
    </row>
    <row r="192" spans="14:15" s="7" customFormat="1" x14ac:dyDescent="0.2">
      <c r="N192"/>
      <c r="O192"/>
    </row>
    <row r="193" spans="14:15" s="7" customFormat="1" x14ac:dyDescent="0.2">
      <c r="N193"/>
      <c r="O193"/>
    </row>
    <row r="194" spans="14:15" s="7" customFormat="1" x14ac:dyDescent="0.2">
      <c r="N194"/>
      <c r="O194"/>
    </row>
    <row r="195" spans="14:15" s="7" customFormat="1" x14ac:dyDescent="0.2">
      <c r="N195"/>
      <c r="O195"/>
    </row>
    <row r="196" spans="14:15" s="7" customFormat="1" x14ac:dyDescent="0.2">
      <c r="N196"/>
      <c r="O196"/>
    </row>
    <row r="197" spans="14:15" s="7" customFormat="1" x14ac:dyDescent="0.2">
      <c r="N197"/>
      <c r="O197"/>
    </row>
    <row r="198" spans="14:15" s="7" customFormat="1" x14ac:dyDescent="0.2">
      <c r="N198"/>
      <c r="O198"/>
    </row>
    <row r="199" spans="14:15" s="7" customFormat="1" x14ac:dyDescent="0.2">
      <c r="N199"/>
      <c r="O199"/>
    </row>
    <row r="200" spans="14:15" s="7" customFormat="1" x14ac:dyDescent="0.2">
      <c r="N200"/>
      <c r="O200"/>
    </row>
    <row r="201" spans="14:15" s="7" customFormat="1" x14ac:dyDescent="0.2">
      <c r="N201"/>
      <c r="O201"/>
    </row>
    <row r="202" spans="14:15" s="7" customFormat="1" x14ac:dyDescent="0.2">
      <c r="N202"/>
      <c r="O202"/>
    </row>
    <row r="203" spans="14:15" s="7" customFormat="1" x14ac:dyDescent="0.2">
      <c r="N203"/>
      <c r="O203"/>
    </row>
    <row r="204" spans="14:15" s="7" customFormat="1" x14ac:dyDescent="0.2">
      <c r="N204"/>
      <c r="O204"/>
    </row>
    <row r="205" spans="14:15" s="7" customFormat="1" x14ac:dyDescent="0.2">
      <c r="N205"/>
      <c r="O205"/>
    </row>
    <row r="206" spans="14:15" s="7" customFormat="1" x14ac:dyDescent="0.2">
      <c r="N206"/>
      <c r="O206"/>
    </row>
    <row r="207" spans="14:15" s="7" customFormat="1" x14ac:dyDescent="0.2">
      <c r="N207"/>
      <c r="O207"/>
    </row>
    <row r="208" spans="14:15" s="7" customFormat="1" x14ac:dyDescent="0.2">
      <c r="N208"/>
      <c r="O208"/>
    </row>
    <row r="209" spans="14:15" s="7" customFormat="1" x14ac:dyDescent="0.2">
      <c r="N209"/>
      <c r="O209"/>
    </row>
    <row r="210" spans="14:15" s="7" customFormat="1" x14ac:dyDescent="0.2">
      <c r="N210"/>
      <c r="O210"/>
    </row>
    <row r="211" spans="14:15" s="7" customFormat="1" x14ac:dyDescent="0.2">
      <c r="N211"/>
      <c r="O211"/>
    </row>
    <row r="212" spans="14:15" s="7" customFormat="1" x14ac:dyDescent="0.2">
      <c r="N212"/>
      <c r="O212"/>
    </row>
    <row r="213" spans="14:15" s="7" customFormat="1" x14ac:dyDescent="0.2">
      <c r="N213"/>
      <c r="O213"/>
    </row>
    <row r="214" spans="14:15" s="7" customFormat="1" x14ac:dyDescent="0.2">
      <c r="N214"/>
      <c r="O214"/>
    </row>
    <row r="215" spans="14:15" s="7" customFormat="1" x14ac:dyDescent="0.2">
      <c r="N215"/>
      <c r="O215"/>
    </row>
    <row r="216" spans="14:15" s="7" customFormat="1" x14ac:dyDescent="0.2">
      <c r="N216"/>
      <c r="O216"/>
    </row>
    <row r="217" spans="14:15" s="7" customFormat="1" x14ac:dyDescent="0.2">
      <c r="N217"/>
      <c r="O217"/>
    </row>
    <row r="218" spans="14:15" s="7" customFormat="1" x14ac:dyDescent="0.2">
      <c r="N218"/>
      <c r="O218"/>
    </row>
    <row r="219" spans="14:15" s="7" customFormat="1" x14ac:dyDescent="0.2">
      <c r="N219"/>
      <c r="O219"/>
    </row>
    <row r="220" spans="14:15" s="7" customFormat="1" x14ac:dyDescent="0.2">
      <c r="N220"/>
      <c r="O220"/>
    </row>
    <row r="221" spans="14:15" s="7" customFormat="1" x14ac:dyDescent="0.2">
      <c r="N221"/>
      <c r="O221"/>
    </row>
    <row r="222" spans="14:15" s="7" customFormat="1" x14ac:dyDescent="0.2">
      <c r="N222"/>
      <c r="O222"/>
    </row>
    <row r="223" spans="14:15" s="7" customFormat="1" x14ac:dyDescent="0.2">
      <c r="N223"/>
      <c r="O223"/>
    </row>
    <row r="224" spans="14:15" s="7" customFormat="1" x14ac:dyDescent="0.2">
      <c r="N224"/>
      <c r="O224"/>
    </row>
    <row r="225" spans="14:15" s="7" customFormat="1" x14ac:dyDescent="0.2">
      <c r="N225"/>
      <c r="O225"/>
    </row>
    <row r="226" spans="14:15" s="7" customFormat="1" x14ac:dyDescent="0.2">
      <c r="N226"/>
      <c r="O226"/>
    </row>
    <row r="227" spans="14:15" s="7" customFormat="1" x14ac:dyDescent="0.2">
      <c r="N227"/>
      <c r="O227"/>
    </row>
    <row r="228" spans="14:15" s="7" customFormat="1" x14ac:dyDescent="0.2">
      <c r="N228"/>
      <c r="O228"/>
    </row>
    <row r="229" spans="14:15" s="7" customFormat="1" x14ac:dyDescent="0.2">
      <c r="N229"/>
      <c r="O229"/>
    </row>
    <row r="230" spans="14:15" s="7" customFormat="1" x14ac:dyDescent="0.2">
      <c r="N230"/>
      <c r="O230"/>
    </row>
    <row r="231" spans="14:15" s="7" customFormat="1" x14ac:dyDescent="0.2">
      <c r="N231"/>
      <c r="O231"/>
    </row>
    <row r="232" spans="14:15" s="7" customFormat="1" x14ac:dyDescent="0.2">
      <c r="N232"/>
      <c r="O232"/>
    </row>
    <row r="233" spans="14:15" s="7" customFormat="1" x14ac:dyDescent="0.2">
      <c r="N233"/>
      <c r="O233"/>
    </row>
    <row r="234" spans="14:15" s="7" customFormat="1" x14ac:dyDescent="0.2">
      <c r="N234"/>
      <c r="O234"/>
    </row>
    <row r="235" spans="14:15" s="7" customFormat="1" x14ac:dyDescent="0.2">
      <c r="N235"/>
      <c r="O235"/>
    </row>
    <row r="236" spans="14:15" s="7" customFormat="1" x14ac:dyDescent="0.2">
      <c r="N236"/>
      <c r="O236"/>
    </row>
    <row r="237" spans="14:15" s="7" customFormat="1" x14ac:dyDescent="0.2">
      <c r="N237"/>
      <c r="O237"/>
    </row>
    <row r="238" spans="14:15" s="7" customFormat="1" x14ac:dyDescent="0.2">
      <c r="N238"/>
      <c r="O238"/>
    </row>
    <row r="239" spans="14:15" s="7" customFormat="1" x14ac:dyDescent="0.2">
      <c r="N239"/>
      <c r="O239"/>
    </row>
    <row r="240" spans="14:15" s="7" customFormat="1" x14ac:dyDescent="0.2">
      <c r="N240"/>
      <c r="O240"/>
    </row>
    <row r="241" spans="14:15" s="7" customFormat="1" x14ac:dyDescent="0.2">
      <c r="N241"/>
      <c r="O241"/>
    </row>
    <row r="242" spans="14:15" s="7" customFormat="1" x14ac:dyDescent="0.2">
      <c r="N242"/>
      <c r="O242"/>
    </row>
    <row r="243" spans="14:15" s="7" customFormat="1" x14ac:dyDescent="0.2">
      <c r="N243"/>
      <c r="O243"/>
    </row>
    <row r="244" spans="14:15" s="7" customFormat="1" x14ac:dyDescent="0.2">
      <c r="N244"/>
      <c r="O244"/>
    </row>
    <row r="245" spans="14:15" s="7" customFormat="1" x14ac:dyDescent="0.2">
      <c r="N245"/>
      <c r="O245"/>
    </row>
    <row r="246" spans="14:15" s="7" customFormat="1" x14ac:dyDescent="0.2">
      <c r="N246"/>
      <c r="O246"/>
    </row>
    <row r="247" spans="14:15" s="7" customFormat="1" x14ac:dyDescent="0.2">
      <c r="N247"/>
      <c r="O247"/>
    </row>
    <row r="248" spans="14:15" s="7" customFormat="1" x14ac:dyDescent="0.2">
      <c r="N248"/>
      <c r="O248"/>
    </row>
    <row r="249" spans="14:15" s="7" customFormat="1" x14ac:dyDescent="0.2">
      <c r="N249"/>
      <c r="O249"/>
    </row>
    <row r="250" spans="14:15" s="7" customFormat="1" x14ac:dyDescent="0.2">
      <c r="N250"/>
      <c r="O250"/>
    </row>
    <row r="251" spans="14:15" s="7" customFormat="1" x14ac:dyDescent="0.2">
      <c r="N251"/>
      <c r="O251"/>
    </row>
    <row r="252" spans="14:15" s="7" customFormat="1" x14ac:dyDescent="0.2">
      <c r="N252"/>
      <c r="O252"/>
    </row>
    <row r="253" spans="14:15" s="7" customFormat="1" x14ac:dyDescent="0.2">
      <c r="N253"/>
      <c r="O253"/>
    </row>
    <row r="254" spans="14:15" s="7" customFormat="1" x14ac:dyDescent="0.2">
      <c r="N254"/>
      <c r="O254"/>
    </row>
    <row r="255" spans="14:15" s="7" customFormat="1" x14ac:dyDescent="0.2">
      <c r="N255"/>
      <c r="O255"/>
    </row>
    <row r="256" spans="14:15" s="7" customFormat="1" x14ac:dyDescent="0.2">
      <c r="N256"/>
      <c r="O256"/>
    </row>
    <row r="257" spans="14:15" s="7" customFormat="1" x14ac:dyDescent="0.2">
      <c r="N257"/>
      <c r="O257"/>
    </row>
    <row r="258" spans="14:15" s="7" customFormat="1" x14ac:dyDescent="0.2">
      <c r="N258"/>
      <c r="O258"/>
    </row>
    <row r="259" spans="14:15" s="7" customFormat="1" x14ac:dyDescent="0.2">
      <c r="N259"/>
      <c r="O259"/>
    </row>
    <row r="260" spans="14:15" s="7" customFormat="1" x14ac:dyDescent="0.2">
      <c r="N260"/>
      <c r="O260"/>
    </row>
    <row r="261" spans="14:15" s="7" customFormat="1" x14ac:dyDescent="0.2">
      <c r="N261"/>
      <c r="O261"/>
    </row>
    <row r="262" spans="14:15" s="7" customFormat="1" x14ac:dyDescent="0.2">
      <c r="N262"/>
      <c r="O262"/>
    </row>
    <row r="263" spans="14:15" s="7" customFormat="1" x14ac:dyDescent="0.2">
      <c r="N263"/>
      <c r="O263"/>
    </row>
    <row r="264" spans="14:15" s="7" customFormat="1" x14ac:dyDescent="0.2">
      <c r="N264"/>
      <c r="O264"/>
    </row>
    <row r="265" spans="14:15" s="7" customFormat="1" x14ac:dyDescent="0.2">
      <c r="N265"/>
      <c r="O265"/>
    </row>
    <row r="266" spans="14:15" s="7" customFormat="1" x14ac:dyDescent="0.2">
      <c r="N266"/>
      <c r="O266"/>
    </row>
    <row r="267" spans="14:15" s="7" customFormat="1" x14ac:dyDescent="0.2">
      <c r="N267"/>
      <c r="O267"/>
    </row>
    <row r="268" spans="14:15" s="7" customFormat="1" x14ac:dyDescent="0.2">
      <c r="N268"/>
      <c r="O268"/>
    </row>
    <row r="269" spans="14:15" s="7" customFormat="1" x14ac:dyDescent="0.2">
      <c r="N269"/>
      <c r="O269"/>
    </row>
    <row r="270" spans="14:15" s="7" customFormat="1" x14ac:dyDescent="0.2">
      <c r="N270"/>
      <c r="O270"/>
    </row>
    <row r="271" spans="14:15" s="7" customFormat="1" x14ac:dyDescent="0.2">
      <c r="N271"/>
      <c r="O271"/>
    </row>
    <row r="272" spans="14:15" s="7" customFormat="1" x14ac:dyDescent="0.2">
      <c r="N272"/>
      <c r="O272"/>
    </row>
    <row r="273" spans="14:15" s="7" customFormat="1" x14ac:dyDescent="0.2">
      <c r="N273"/>
      <c r="O273"/>
    </row>
    <row r="274" spans="14:15" s="7" customFormat="1" x14ac:dyDescent="0.2">
      <c r="N274"/>
      <c r="O274"/>
    </row>
    <row r="275" spans="14:15" s="7" customFormat="1" x14ac:dyDescent="0.2">
      <c r="N275"/>
      <c r="O275"/>
    </row>
    <row r="276" spans="14:15" s="7" customFormat="1" x14ac:dyDescent="0.2">
      <c r="N276"/>
      <c r="O276"/>
    </row>
    <row r="277" spans="14:15" s="7" customFormat="1" x14ac:dyDescent="0.2">
      <c r="N277"/>
      <c r="O277"/>
    </row>
    <row r="278" spans="14:15" s="7" customFormat="1" x14ac:dyDescent="0.2">
      <c r="N278"/>
      <c r="O278"/>
    </row>
    <row r="279" spans="14:15" s="7" customFormat="1" x14ac:dyDescent="0.2">
      <c r="N279"/>
      <c r="O279"/>
    </row>
    <row r="280" spans="14:15" s="7" customFormat="1" x14ac:dyDescent="0.2">
      <c r="N280"/>
      <c r="O280"/>
    </row>
    <row r="281" spans="14:15" s="7" customFormat="1" x14ac:dyDescent="0.2">
      <c r="N281"/>
      <c r="O281"/>
    </row>
    <row r="282" spans="14:15" s="7" customFormat="1" x14ac:dyDescent="0.2">
      <c r="N282"/>
      <c r="O282"/>
    </row>
    <row r="283" spans="14:15" s="7" customFormat="1" x14ac:dyDescent="0.2">
      <c r="N283"/>
      <c r="O283"/>
    </row>
    <row r="284" spans="14:15" s="7" customFormat="1" x14ac:dyDescent="0.2">
      <c r="N284"/>
      <c r="O284"/>
    </row>
    <row r="285" spans="14:15" s="7" customFormat="1" x14ac:dyDescent="0.2">
      <c r="N285"/>
      <c r="O285"/>
    </row>
    <row r="286" spans="14:15" s="7" customFormat="1" x14ac:dyDescent="0.2">
      <c r="N286"/>
      <c r="O286"/>
    </row>
    <row r="287" spans="14:15" s="7" customFormat="1" x14ac:dyDescent="0.2">
      <c r="N287"/>
      <c r="O287"/>
    </row>
    <row r="288" spans="14:15" s="7" customFormat="1" x14ac:dyDescent="0.2">
      <c r="N288"/>
      <c r="O288"/>
    </row>
    <row r="289" spans="14:15" s="7" customFormat="1" x14ac:dyDescent="0.2">
      <c r="N289"/>
      <c r="O289"/>
    </row>
    <row r="290" spans="14:15" x14ac:dyDescent="0.2">
      <c r="N290"/>
      <c r="O290"/>
    </row>
    <row r="291" spans="14:15" x14ac:dyDescent="0.2">
      <c r="N291"/>
      <c r="O291"/>
    </row>
    <row r="292" spans="14:15" x14ac:dyDescent="0.2">
      <c r="N292"/>
      <c r="O292"/>
    </row>
    <row r="293" spans="14:15" x14ac:dyDescent="0.2">
      <c r="N293"/>
      <c r="O293"/>
    </row>
    <row r="294" spans="14:15" x14ac:dyDescent="0.2">
      <c r="N294"/>
      <c r="O294"/>
    </row>
    <row r="295" spans="14:15" x14ac:dyDescent="0.2">
      <c r="N295"/>
      <c r="O295"/>
    </row>
    <row r="296" spans="14:15" x14ac:dyDescent="0.2">
      <c r="N296"/>
      <c r="O296"/>
    </row>
    <row r="297" spans="14:15" x14ac:dyDescent="0.2">
      <c r="N297"/>
      <c r="O297"/>
    </row>
    <row r="298" spans="14:15" x14ac:dyDescent="0.2">
      <c r="N298"/>
      <c r="O298"/>
    </row>
    <row r="299" spans="14:15" x14ac:dyDescent="0.2">
      <c r="N299"/>
      <c r="O299"/>
    </row>
    <row r="300" spans="14:15" x14ac:dyDescent="0.2">
      <c r="N300"/>
      <c r="O300"/>
    </row>
    <row r="301" spans="14:15" x14ac:dyDescent="0.2">
      <c r="N301"/>
      <c r="O301"/>
    </row>
    <row r="302" spans="14:15" x14ac:dyDescent="0.2">
      <c r="N302"/>
      <c r="O302"/>
    </row>
    <row r="303" spans="14:15" x14ac:dyDescent="0.2">
      <c r="N303"/>
      <c r="O303"/>
    </row>
    <row r="304" spans="14:15" x14ac:dyDescent="0.2">
      <c r="N304"/>
      <c r="O304"/>
    </row>
    <row r="305" spans="14:15" x14ac:dyDescent="0.2">
      <c r="N305"/>
      <c r="O305"/>
    </row>
    <row r="306" spans="14:15" x14ac:dyDescent="0.2">
      <c r="N306"/>
      <c r="O306"/>
    </row>
    <row r="307" spans="14:15" x14ac:dyDescent="0.2">
      <c r="N307"/>
      <c r="O307"/>
    </row>
    <row r="308" spans="14:15" x14ac:dyDescent="0.2">
      <c r="N308"/>
      <c r="O308"/>
    </row>
    <row r="309" spans="14:15" x14ac:dyDescent="0.2">
      <c r="N309"/>
      <c r="O309"/>
    </row>
    <row r="310" spans="14:15" x14ac:dyDescent="0.2">
      <c r="N310"/>
      <c r="O310"/>
    </row>
    <row r="311" spans="14:15" x14ac:dyDescent="0.2">
      <c r="N311"/>
      <c r="O311"/>
    </row>
    <row r="312" spans="14:15" x14ac:dyDescent="0.2">
      <c r="N312"/>
      <c r="O312"/>
    </row>
    <row r="313" spans="14:15" x14ac:dyDescent="0.2">
      <c r="N313"/>
      <c r="O313"/>
    </row>
    <row r="314" spans="14:15" x14ac:dyDescent="0.2">
      <c r="N314"/>
      <c r="O314"/>
    </row>
    <row r="315" spans="14:15" x14ac:dyDescent="0.2">
      <c r="N315"/>
      <c r="O315"/>
    </row>
    <row r="316" spans="14:15" x14ac:dyDescent="0.2">
      <c r="N316"/>
      <c r="O316"/>
    </row>
    <row r="317" spans="14:15" x14ac:dyDescent="0.2">
      <c r="N317"/>
      <c r="O317"/>
    </row>
    <row r="318" spans="14:15" x14ac:dyDescent="0.2">
      <c r="N318"/>
      <c r="O318"/>
    </row>
    <row r="319" spans="14:15" x14ac:dyDescent="0.2">
      <c r="N319"/>
      <c r="O319"/>
    </row>
    <row r="320" spans="14:15" x14ac:dyDescent="0.2">
      <c r="N320"/>
      <c r="O320"/>
    </row>
    <row r="321" spans="14:15" x14ac:dyDescent="0.2">
      <c r="N321"/>
      <c r="O321"/>
    </row>
    <row r="322" spans="14:15" x14ac:dyDescent="0.2">
      <c r="N322"/>
      <c r="O322"/>
    </row>
    <row r="323" spans="14:15" x14ac:dyDescent="0.2">
      <c r="N323"/>
      <c r="O323"/>
    </row>
    <row r="324" spans="14:15" x14ac:dyDescent="0.2">
      <c r="N324"/>
      <c r="O324"/>
    </row>
    <row r="325" spans="14:15" x14ac:dyDescent="0.2">
      <c r="N325"/>
      <c r="O325"/>
    </row>
    <row r="326" spans="14:15" x14ac:dyDescent="0.2">
      <c r="N326"/>
      <c r="O326"/>
    </row>
    <row r="327" spans="14:15" x14ac:dyDescent="0.2">
      <c r="N327"/>
      <c r="O327"/>
    </row>
    <row r="328" spans="14:15" x14ac:dyDescent="0.2">
      <c r="N328"/>
      <c r="O328"/>
    </row>
    <row r="329" spans="14:15" x14ac:dyDescent="0.2">
      <c r="N329"/>
      <c r="O329"/>
    </row>
    <row r="330" spans="14:15" x14ac:dyDescent="0.2">
      <c r="N330"/>
      <c r="O330"/>
    </row>
    <row r="331" spans="14:15" x14ac:dyDescent="0.2">
      <c r="N331"/>
      <c r="O331"/>
    </row>
    <row r="332" spans="14:15" x14ac:dyDescent="0.2">
      <c r="N332"/>
      <c r="O332"/>
    </row>
    <row r="333" spans="14:15" x14ac:dyDescent="0.2">
      <c r="N333"/>
      <c r="O333"/>
    </row>
    <row r="334" spans="14:15" x14ac:dyDescent="0.2">
      <c r="N334"/>
      <c r="O334"/>
    </row>
    <row r="335" spans="14:15" x14ac:dyDescent="0.2">
      <c r="N335"/>
      <c r="O335"/>
    </row>
    <row r="336" spans="14:15" x14ac:dyDescent="0.2">
      <c r="N336"/>
      <c r="O336"/>
    </row>
    <row r="337" spans="14:15" x14ac:dyDescent="0.2">
      <c r="N337"/>
      <c r="O337"/>
    </row>
    <row r="338" spans="14:15" x14ac:dyDescent="0.2">
      <c r="N338"/>
      <c r="O338"/>
    </row>
    <row r="339" spans="14:15" x14ac:dyDescent="0.2">
      <c r="N339"/>
      <c r="O339"/>
    </row>
    <row r="340" spans="14:15" x14ac:dyDescent="0.2">
      <c r="N340"/>
      <c r="O340"/>
    </row>
    <row r="341" spans="14:15" x14ac:dyDescent="0.2">
      <c r="N341"/>
      <c r="O341"/>
    </row>
    <row r="342" spans="14:15" x14ac:dyDescent="0.2">
      <c r="N342"/>
      <c r="O342"/>
    </row>
    <row r="343" spans="14:15" x14ac:dyDescent="0.2">
      <c r="N343"/>
      <c r="O343"/>
    </row>
    <row r="344" spans="14:15" x14ac:dyDescent="0.2">
      <c r="N344"/>
      <c r="O344"/>
    </row>
    <row r="345" spans="14:15" x14ac:dyDescent="0.2">
      <c r="N345"/>
      <c r="O345"/>
    </row>
    <row r="346" spans="14:15" x14ac:dyDescent="0.2">
      <c r="N346"/>
      <c r="O346"/>
    </row>
    <row r="347" spans="14:15" x14ac:dyDescent="0.2">
      <c r="N347"/>
      <c r="O347"/>
    </row>
    <row r="348" spans="14:15" x14ac:dyDescent="0.2">
      <c r="N348"/>
      <c r="O348"/>
    </row>
    <row r="349" spans="14:15" x14ac:dyDescent="0.2">
      <c r="N349"/>
      <c r="O349"/>
    </row>
    <row r="350" spans="14:15" x14ac:dyDescent="0.2">
      <c r="N350"/>
      <c r="O350"/>
    </row>
    <row r="351" spans="14:15" x14ac:dyDescent="0.2">
      <c r="N351"/>
      <c r="O351"/>
    </row>
    <row r="352" spans="14:15" x14ac:dyDescent="0.2">
      <c r="N352"/>
      <c r="O352"/>
    </row>
    <row r="353" spans="14:15" x14ac:dyDescent="0.2">
      <c r="N353"/>
      <c r="O353"/>
    </row>
    <row r="354" spans="14:15" x14ac:dyDescent="0.2">
      <c r="N354"/>
      <c r="O354"/>
    </row>
    <row r="355" spans="14:15" x14ac:dyDescent="0.2">
      <c r="N355"/>
      <c r="O355"/>
    </row>
    <row r="356" spans="14:15" x14ac:dyDescent="0.2">
      <c r="N356"/>
      <c r="O356"/>
    </row>
    <row r="357" spans="14:15" x14ac:dyDescent="0.2">
      <c r="N357"/>
      <c r="O357"/>
    </row>
    <row r="358" spans="14:15" x14ac:dyDescent="0.2">
      <c r="N358"/>
      <c r="O358"/>
    </row>
    <row r="359" spans="14:15" x14ac:dyDescent="0.2">
      <c r="N359"/>
      <c r="O359"/>
    </row>
    <row r="360" spans="14:15" x14ac:dyDescent="0.2">
      <c r="N360"/>
      <c r="O360"/>
    </row>
    <row r="361" spans="14:15" x14ac:dyDescent="0.2">
      <c r="N361"/>
      <c r="O361"/>
    </row>
    <row r="362" spans="14:15" x14ac:dyDescent="0.2">
      <c r="N362"/>
      <c r="O362"/>
    </row>
    <row r="363" spans="14:15" x14ac:dyDescent="0.2">
      <c r="N363"/>
      <c r="O363"/>
    </row>
    <row r="364" spans="14:15" x14ac:dyDescent="0.2">
      <c r="N364"/>
      <c r="O364"/>
    </row>
    <row r="365" spans="14:15" x14ac:dyDescent="0.2">
      <c r="N365"/>
      <c r="O365"/>
    </row>
    <row r="366" spans="14:15" x14ac:dyDescent="0.2">
      <c r="N366"/>
      <c r="O366"/>
    </row>
    <row r="367" spans="14:15" x14ac:dyDescent="0.2">
      <c r="N367"/>
      <c r="O367"/>
    </row>
    <row r="368" spans="14:15" x14ac:dyDescent="0.2">
      <c r="N368"/>
      <c r="O368"/>
    </row>
    <row r="369" spans="14:15" x14ac:dyDescent="0.2">
      <c r="N369"/>
      <c r="O369"/>
    </row>
    <row r="370" spans="14:15" x14ac:dyDescent="0.2">
      <c r="N370"/>
      <c r="O370"/>
    </row>
    <row r="371" spans="14:15" x14ac:dyDescent="0.2">
      <c r="N371"/>
      <c r="O371"/>
    </row>
    <row r="372" spans="14:15" x14ac:dyDescent="0.2">
      <c r="N372"/>
      <c r="O372"/>
    </row>
    <row r="373" spans="14:15" x14ac:dyDescent="0.2">
      <c r="N373"/>
      <c r="O373"/>
    </row>
    <row r="374" spans="14:15" x14ac:dyDescent="0.2">
      <c r="N374"/>
      <c r="O374"/>
    </row>
    <row r="375" spans="14:15" x14ac:dyDescent="0.2">
      <c r="N375"/>
      <c r="O375"/>
    </row>
    <row r="376" spans="14:15" x14ac:dyDescent="0.2">
      <c r="N376"/>
      <c r="O376"/>
    </row>
    <row r="377" spans="14:15" x14ac:dyDescent="0.2">
      <c r="N377"/>
      <c r="O377"/>
    </row>
    <row r="378" spans="14:15" x14ac:dyDescent="0.2">
      <c r="N378"/>
      <c r="O378"/>
    </row>
    <row r="379" spans="14:15" x14ac:dyDescent="0.2">
      <c r="N379"/>
      <c r="O379"/>
    </row>
    <row r="380" spans="14:15" x14ac:dyDescent="0.2">
      <c r="N380"/>
      <c r="O380"/>
    </row>
    <row r="381" spans="14:15" x14ac:dyDescent="0.2">
      <c r="N381"/>
      <c r="O381"/>
    </row>
    <row r="382" spans="14:15" x14ac:dyDescent="0.2">
      <c r="N382"/>
      <c r="O382"/>
    </row>
    <row r="383" spans="14:15" x14ac:dyDescent="0.2">
      <c r="N383"/>
      <c r="O383"/>
    </row>
    <row r="384" spans="14:15" x14ac:dyDescent="0.2">
      <c r="N384"/>
      <c r="O384"/>
    </row>
    <row r="385" spans="14:15" x14ac:dyDescent="0.2">
      <c r="N385"/>
      <c r="O385"/>
    </row>
    <row r="386" spans="14:15" x14ac:dyDescent="0.2">
      <c r="N386"/>
      <c r="O386"/>
    </row>
    <row r="387" spans="14:15" x14ac:dyDescent="0.2">
      <c r="N387"/>
      <c r="O387"/>
    </row>
    <row r="388" spans="14:15" x14ac:dyDescent="0.2">
      <c r="N388"/>
      <c r="O388"/>
    </row>
    <row r="389" spans="14:15" x14ac:dyDescent="0.2">
      <c r="N389"/>
      <c r="O389"/>
    </row>
    <row r="390" spans="14:15" x14ac:dyDescent="0.2">
      <c r="N390"/>
      <c r="O390"/>
    </row>
    <row r="391" spans="14:15" x14ac:dyDescent="0.2">
      <c r="N391"/>
      <c r="O391"/>
    </row>
    <row r="392" spans="14:15" x14ac:dyDescent="0.2">
      <c r="N392"/>
      <c r="O392"/>
    </row>
    <row r="393" spans="14:15" x14ac:dyDescent="0.2">
      <c r="N393"/>
      <c r="O393"/>
    </row>
    <row r="394" spans="14:15" x14ac:dyDescent="0.2">
      <c r="N394"/>
      <c r="O394"/>
    </row>
    <row r="395" spans="14:15" x14ac:dyDescent="0.2">
      <c r="N395"/>
      <c r="O395"/>
    </row>
    <row r="396" spans="14:15" x14ac:dyDescent="0.2">
      <c r="N396"/>
      <c r="O396"/>
    </row>
    <row r="397" spans="14:15" x14ac:dyDescent="0.2">
      <c r="N397"/>
      <c r="O397"/>
    </row>
    <row r="398" spans="14:15" x14ac:dyDescent="0.2">
      <c r="N398"/>
      <c r="O398"/>
    </row>
    <row r="399" spans="14:15" x14ac:dyDescent="0.2">
      <c r="N399"/>
      <c r="O399"/>
    </row>
    <row r="400" spans="14:15" x14ac:dyDescent="0.2">
      <c r="N400"/>
      <c r="O400"/>
    </row>
    <row r="401" spans="14:15" x14ac:dyDescent="0.2">
      <c r="N401"/>
      <c r="O401"/>
    </row>
    <row r="402" spans="14:15" x14ac:dyDescent="0.2">
      <c r="N402"/>
      <c r="O402"/>
    </row>
    <row r="403" spans="14:15" x14ac:dyDescent="0.2">
      <c r="N403"/>
      <c r="O403"/>
    </row>
    <row r="404" spans="14:15" x14ac:dyDescent="0.2">
      <c r="N404"/>
      <c r="O404"/>
    </row>
    <row r="405" spans="14:15" x14ac:dyDescent="0.2">
      <c r="N405"/>
      <c r="O405"/>
    </row>
    <row r="406" spans="14:15" x14ac:dyDescent="0.2">
      <c r="N406"/>
      <c r="O406"/>
    </row>
    <row r="407" spans="14:15" x14ac:dyDescent="0.2">
      <c r="N407"/>
      <c r="O407"/>
    </row>
    <row r="408" spans="14:15" x14ac:dyDescent="0.2">
      <c r="N408"/>
      <c r="O408"/>
    </row>
    <row r="409" spans="14:15" x14ac:dyDescent="0.2">
      <c r="N409"/>
      <c r="O409"/>
    </row>
    <row r="410" spans="14:15" x14ac:dyDescent="0.2">
      <c r="N410"/>
      <c r="O410"/>
    </row>
    <row r="411" spans="14:15" x14ac:dyDescent="0.2">
      <c r="N411"/>
      <c r="O411"/>
    </row>
    <row r="412" spans="14:15" x14ac:dyDescent="0.2">
      <c r="N412"/>
      <c r="O412"/>
    </row>
    <row r="413" spans="14:15" x14ac:dyDescent="0.2">
      <c r="N413"/>
      <c r="O413"/>
    </row>
    <row r="414" spans="14:15" x14ac:dyDescent="0.2">
      <c r="N414"/>
      <c r="O414"/>
    </row>
    <row r="415" spans="14:15" x14ac:dyDescent="0.2">
      <c r="N415"/>
      <c r="O415"/>
    </row>
    <row r="416" spans="14:15" x14ac:dyDescent="0.2">
      <c r="N416"/>
      <c r="O416"/>
    </row>
  </sheetData>
  <sheetProtection selectLockedCells="1" sort="0" autoFilter="0"/>
  <sortState xmlns:xlrd2="http://schemas.microsoft.com/office/spreadsheetml/2017/richdata2" ref="N33:O61">
    <sortCondition ref="N36"/>
  </sortState>
  <mergeCells count="1">
    <mergeCell ref="B2:I2"/>
  </mergeCells>
  <pageMargins left="0.7" right="0.7" top="0.75" bottom="0.75" header="0.3" footer="0.3"/>
  <drawing r:id="rId7"/>
  <extLst>
    <ext xmlns:x14="http://schemas.microsoft.com/office/spreadsheetml/2009/9/main" uri="{A8765BA9-456A-4dab-B4F3-ACF838C121DE}">
      <x14:slicerList>
        <x14:slicer r:id="rId8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Morpheus Formation</vt:lpstr>
      <vt:lpstr>Salariés (exercice)</vt:lpstr>
      <vt:lpstr>Tableau de bord (exercice)</vt:lpstr>
      <vt:lpstr>Salariés (corrigé)</vt:lpstr>
      <vt:lpstr>Tableau de bord (corrigé)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PARENT</dc:creator>
  <cp:lastModifiedBy>Nicolas PARENT</cp:lastModifiedBy>
  <dcterms:created xsi:type="dcterms:W3CDTF">2023-11-17T14:53:44Z</dcterms:created>
  <dcterms:modified xsi:type="dcterms:W3CDTF">2026-01-13T09:13:27Z</dcterms:modified>
</cp:coreProperties>
</file>